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0BC713-E0CA-4A00-9702-5E1FD34E0551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имущество Адм" sheetId="1" r:id="rId1"/>
    <sheet name="движимое" sheetId="2" r:id="rId2"/>
    <sheet name="Казна-недвижимое" sheetId="3" r:id="rId3"/>
    <sheet name="сч.103-Непроиз. активы(в опер.у" sheetId="5" r:id="rId4"/>
    <sheet name="Казна - движимое" sheetId="4" r:id="rId5"/>
  </sheets>
  <definedNames>
    <definedName name="_xlnm._FilterDatabase" localSheetId="0" hidden="1">'имущество Адм'!$A$5:$R$143</definedName>
    <definedName name="Excel_BuiltIn__FilterDatabase" localSheetId="0">'имущество Адм'!$A$5:$R$52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5" l="1"/>
  <c r="I8" i="5"/>
  <c r="H8" i="5"/>
  <c r="J133" i="3"/>
  <c r="J131" i="3"/>
  <c r="J91" i="3"/>
  <c r="I133" i="3"/>
  <c r="I132" i="3"/>
  <c r="H91" i="3"/>
  <c r="H132" i="3" s="1"/>
  <c r="H131" i="3"/>
  <c r="J97" i="3"/>
  <c r="H97" i="3"/>
  <c r="I131" i="3"/>
  <c r="H142" i="1"/>
  <c r="F142" i="1"/>
  <c r="G95" i="1"/>
  <c r="F95" i="1"/>
  <c r="H95" i="1"/>
  <c r="H38" i="2"/>
  <c r="G38" i="2"/>
  <c r="F38" i="2"/>
  <c r="J132" i="3" l="1"/>
  <c r="H80" i="2"/>
  <c r="G80" i="2"/>
  <c r="F80" i="2"/>
  <c r="H81" i="2"/>
  <c r="H141" i="1"/>
  <c r="G141" i="1"/>
  <c r="F141" i="1"/>
  <c r="J57" i="1"/>
  <c r="H57" i="1"/>
  <c r="F81" i="2" l="1"/>
  <c r="H9" i="3" l="1"/>
  <c r="H70" i="3" s="1"/>
  <c r="H133" i="3" s="1"/>
  <c r="I97" i="3"/>
  <c r="I91" i="3"/>
  <c r="J9" i="3"/>
  <c r="J70" i="3" s="1"/>
  <c r="I9" i="3"/>
  <c r="I70" i="3" s="1"/>
  <c r="I10" i="1"/>
  <c r="J49" i="1"/>
  <c r="I49" i="1"/>
  <c r="H49" i="1"/>
  <c r="G9" i="2"/>
  <c r="G81" i="2" s="1"/>
  <c r="G64" i="1"/>
  <c r="J12" i="4"/>
  <c r="I12" i="4"/>
  <c r="H12" i="4"/>
  <c r="K10" i="1"/>
  <c r="J10" i="1"/>
  <c r="H10" i="1"/>
  <c r="H50" i="1" l="1"/>
  <c r="J50" i="1"/>
  <c r="I50" i="1"/>
  <c r="G142" i="1"/>
</calcChain>
</file>

<file path=xl/sharedStrings.xml><?xml version="1.0" encoding="utf-8"?>
<sst xmlns="http://schemas.openxmlformats.org/spreadsheetml/2006/main" count="2177" uniqueCount="860">
  <si>
    <t xml:space="preserve">                                                                                                                                                                            РЕЕСТР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имущества АДМИНИСТРАЦИИ ВЕРХНЕЛЮБАЖСКОГО СЕЛЬСОВЕТА Фатежского района Курской области</t>
  </si>
  <si>
    <t>Раздел 1. Сведения о муниципальном недвижимом имуществе</t>
  </si>
  <si>
    <t xml:space="preserve">№ п/п </t>
  </si>
  <si>
    <t>инвентарный номер</t>
  </si>
  <si>
    <t>Наименование</t>
  </si>
  <si>
    <t xml:space="preserve">Адрес (местополо-жения) </t>
  </si>
  <si>
    <t>Кадастровый номер</t>
  </si>
  <si>
    <t>Год ввода/приобретения</t>
  </si>
  <si>
    <t xml:space="preserve">Площадь протяженность и (или) иные параметры,характеризую-щие физические свойства недвижимого имущества  </t>
  </si>
  <si>
    <t>Балансовая стоимость недвижимого имущества</t>
  </si>
  <si>
    <t>Начисленная амортизация (износ)</t>
  </si>
  <si>
    <t>Остаточная стоимость</t>
  </si>
  <si>
    <t xml:space="preserve">Кадастровая стоимость </t>
  </si>
  <si>
    <t>Дата возникновения права муници-пальной собственности</t>
  </si>
  <si>
    <t>Дата прекра-щения права муници-пальной собственности</t>
  </si>
  <si>
    <t>Реквизиты документов оснований возникновения  права муниципальной собственности на недвижимое имущество</t>
  </si>
  <si>
    <t>Реквизиты документов оснований  прекращения права муниципальной собственности на недвижимое имущество</t>
  </si>
  <si>
    <t>Сведения о правообладателе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</si>
  <si>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</si>
  <si>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Примечание</t>
  </si>
  <si>
    <t>1</t>
  </si>
  <si>
    <t>3</t>
  </si>
  <si>
    <t>4</t>
  </si>
  <si>
    <t>4а</t>
  </si>
  <si>
    <t>5</t>
  </si>
  <si>
    <t>6</t>
  </si>
  <si>
    <t>7</t>
  </si>
  <si>
    <t>8</t>
  </si>
  <si>
    <t>9</t>
  </si>
  <si>
    <t>10</t>
  </si>
  <si>
    <t>11</t>
  </si>
  <si>
    <t>11а</t>
  </si>
  <si>
    <t>12</t>
  </si>
  <si>
    <t>13</t>
  </si>
  <si>
    <t>14</t>
  </si>
  <si>
    <t>Здания</t>
  </si>
  <si>
    <t>1.1.1. Производственные здания</t>
  </si>
  <si>
    <t>1011200001</t>
  </si>
  <si>
    <t>Здание администрации Верхнелюбажского сельсовета</t>
  </si>
  <si>
    <t>С. Верхний Любаж, ул. Комсомольская, д.13</t>
  </si>
  <si>
    <t>46:25:050206:418</t>
  </si>
  <si>
    <t>1979/1981</t>
  </si>
  <si>
    <t>Площадь , 134,9м</t>
  </si>
  <si>
    <t>754533,45</t>
  </si>
  <si>
    <t>3037099,48</t>
  </si>
  <si>
    <t>23.08.2013г.</t>
  </si>
  <si>
    <t>Муниципальное образование «Верхнелюбажский сельсовет» Фатежского района</t>
  </si>
  <si>
    <t>Здание администрации Ясенецкого сельсовета</t>
  </si>
  <si>
    <t>46:25:220301:113</t>
  </si>
  <si>
    <t>Площадь, 301,2м</t>
  </si>
  <si>
    <t>Акт передачи от 01.07.1998г.     Акт приема-передачи от 28.01.2011г.</t>
  </si>
  <si>
    <t>ИТОГО</t>
  </si>
  <si>
    <t>1.1.4. Сооружения</t>
  </si>
  <si>
    <t xml:space="preserve">Водозаборная скважина </t>
  </si>
  <si>
    <t>С. Верхний Любаж, ул.Молодежная</t>
  </si>
  <si>
    <t>46:25:050101:19</t>
  </si>
  <si>
    <t>Глубина 85м</t>
  </si>
  <si>
    <t>Акт приема-передачи от 1995г.</t>
  </si>
  <si>
    <t>46:25:050101:11</t>
  </si>
  <si>
    <t>1979
/1980</t>
  </si>
  <si>
    <t>д. Средний Любаж</t>
  </si>
  <si>
    <t>46:25:050302:50</t>
  </si>
  <si>
    <t>Глубина 92м</t>
  </si>
  <si>
    <t>С. Верхний Любаж, ул. Набережная</t>
  </si>
  <si>
    <t>46:25:050101:24</t>
  </si>
  <si>
    <t>Глубина 78м</t>
  </si>
  <si>
    <t>03.09.2018г.</t>
  </si>
  <si>
    <t xml:space="preserve">Акт приемки-передачи объекта социальной(инженерной) инфраструктуры </t>
  </si>
  <si>
    <t>Водозаборная скважина (МТФ)</t>
  </si>
  <si>
    <t>д. Нижний Любаж</t>
  </si>
  <si>
    <t>46:25:050401:131</t>
  </si>
  <si>
    <t>Глубина 90м</t>
  </si>
  <si>
    <t>09.06.2015г.</t>
  </si>
  <si>
    <t>Водозаборная скважина (СТФ)</t>
  </si>
  <si>
    <t>46:25:050401:132</t>
  </si>
  <si>
    <t>Глубина 218м</t>
  </si>
  <si>
    <t>С. Верхний Любаж, ул. Докукинка</t>
  </si>
  <si>
    <t>46:25:050101:8</t>
  </si>
  <si>
    <t>Глубина 82м</t>
  </si>
  <si>
    <t>С. Верхний Любаж, ул. Колхозная</t>
  </si>
  <si>
    <t>Водонапорная башня</t>
  </si>
  <si>
    <t>46:25:050204:184</t>
  </si>
  <si>
    <t>Глубина 15м</t>
  </si>
  <si>
    <t>22.05.2019г.</t>
  </si>
  <si>
    <t>Пост. Главы адм. Верхнелюбажского сельсовета №52 от 11.07.2003г.</t>
  </si>
  <si>
    <t>с. Верхний Любаж ул. Молодежная</t>
  </si>
  <si>
    <t>46:25:050206:597</t>
  </si>
  <si>
    <t>Глубина 25м</t>
  </si>
  <si>
    <t>Соб-ть 46:25:050206:597-46/012/2019-1</t>
  </si>
  <si>
    <t>Водонапорная башня (МТФ)</t>
  </si>
  <si>
    <t>46:25:050011:16</t>
  </si>
  <si>
    <t>22.01.2020г.</t>
  </si>
  <si>
    <t>Соб-ть 46:25:050011:16-46/012/2020-1</t>
  </si>
  <si>
    <t>46:25:050006:58</t>
  </si>
  <si>
    <t>Водонапорная башня (СТФ)</t>
  </si>
  <si>
    <t>Соб-ть 46:25:050006:58-46/012/2020-1</t>
  </si>
  <si>
    <t>с. Верхний Любаж ул. Набережная</t>
  </si>
  <si>
    <t>46:25:050101:14</t>
  </si>
  <si>
    <t>46:25:050005:106</t>
  </si>
  <si>
    <t>Соб-ть 46:25:050005:106-46/012/2019-1</t>
  </si>
  <si>
    <t>Водопроводная сеть</t>
  </si>
  <si>
    <t xml:space="preserve">С. Верхний Любаж, ул. Тихая </t>
  </si>
  <si>
    <t>46:25:000000:704</t>
  </si>
  <si>
    <t>Протяженность 1060м</t>
  </si>
  <si>
    <t>18.04.2018г.</t>
  </si>
  <si>
    <t>Соб-ть 46:25:000000:704-46/012/2018-1</t>
  </si>
  <si>
    <t>46:25:050101:16</t>
  </si>
  <si>
    <t>Протяженность 288м</t>
  </si>
  <si>
    <t>С. Верх-нийЛю-баж, ул. Полевая</t>
  </si>
  <si>
    <t>46:25:050101:102</t>
  </si>
  <si>
    <t>Протяженность 345м</t>
  </si>
  <si>
    <t>46:25:050101:15</t>
  </si>
  <si>
    <t>Протяженность 100м</t>
  </si>
  <si>
    <t>Водопроводная сеть (СТФ)</t>
  </si>
  <si>
    <t>46:25:000000:721</t>
  </si>
  <si>
    <t>Протяженность 2990м</t>
  </si>
  <si>
    <t>14.05.2018г.</t>
  </si>
  <si>
    <t>Соб-ть 46:25:000000:721-46/012/2018-1</t>
  </si>
  <si>
    <t>17.04.2018г.</t>
  </si>
  <si>
    <t xml:space="preserve">Ясенок (1,2км);Новая Головинка (1,2км); Дворики (1,5км)
</t>
  </si>
  <si>
    <t xml:space="preserve">С. Верхний Любаж, ул.Первомайская </t>
  </si>
  <si>
    <t>46:25:000000:390</t>
  </si>
  <si>
    <t>Протяженность 362м</t>
  </si>
  <si>
    <t>Водопроводная сеть (МТФ)</t>
  </si>
  <si>
    <t>46:25:000000:727</t>
  </si>
  <si>
    <t>Протяженность 770м</t>
  </si>
  <si>
    <t>Соб-ть 46:25:000000:727-46/012/2018-1</t>
  </si>
  <si>
    <t>46:25:000000:720</t>
  </si>
  <si>
    <t>Протяженность 3340м</t>
  </si>
  <si>
    <t>Соб-ть 46:25:000000:720-46/012/2018-1</t>
  </si>
  <si>
    <t>46:25:000000:717</t>
  </si>
  <si>
    <t>Протяженность 1000м</t>
  </si>
  <si>
    <t>Соб-ть 46:25:000000:717-46/012/2018-1</t>
  </si>
  <si>
    <t>46:25:000000:718</t>
  </si>
  <si>
    <t>1983/год заверш.стр-ва 1993</t>
  </si>
  <si>
    <t>Протяженность 1840м</t>
  </si>
  <si>
    <t>Соб-ть 46:25:000000:718-46/012/2018-1</t>
  </si>
  <si>
    <t>46:25:000000:706</t>
  </si>
  <si>
    <t>Протяженность 556м</t>
  </si>
  <si>
    <t>Соб-ть 46:25:000000:706-46/012/2018-1</t>
  </si>
  <si>
    <t>Разрешение на ввод объекта в эксплуат. №ru-465253252010001-13 от 01.01.2011г. Пост. №280-па от 21.06.2017г.</t>
  </si>
  <si>
    <t>С. Верхний Любаж, ул. Маслозаводская</t>
  </si>
  <si>
    <t>46:25:050101:5</t>
  </si>
  <si>
    <t>Протяженность 103м</t>
  </si>
  <si>
    <t>46:25:050101:6</t>
  </si>
  <si>
    <t>Протяженность 172м</t>
  </si>
  <si>
    <t>С. Верхний Любаж, ул. Пионерская</t>
  </si>
  <si>
    <t>46:25:050205:478</t>
  </si>
  <si>
    <t>Протяженность 178м</t>
  </si>
  <si>
    <t>С. Верхний Любаж, ул. Советская</t>
  </si>
  <si>
    <t>46:25:050101:26</t>
  </si>
  <si>
    <t>Протяженность 104м</t>
  </si>
  <si>
    <t>46:25:050101:17</t>
  </si>
  <si>
    <t>Протяженность 174м</t>
  </si>
  <si>
    <t>С. Верхний Любаж, ул. Октябрьская</t>
  </si>
  <si>
    <t>46:25:050101:23</t>
  </si>
  <si>
    <t>Протяженность 163м</t>
  </si>
  <si>
    <t>С. Верхний Любаж, с ул. Октябрьской на ул. Полевую</t>
  </si>
  <si>
    <t>46:25:050101:3</t>
  </si>
  <si>
    <t>Протяженность 396м</t>
  </si>
  <si>
    <t>С. Верхний Любаж, с ул. Октябрьской на ул. Первомайскую</t>
  </si>
  <si>
    <t>46:25:050101:4</t>
  </si>
  <si>
    <t>Протяженность 105м</t>
  </si>
  <si>
    <t>С. Верхний Любаж,  ул. Пушкина</t>
  </si>
  <si>
    <t>46:25:050101:21</t>
  </si>
  <si>
    <t>Протяженность 237м</t>
  </si>
  <si>
    <t>С. Верхний Любаж,  ул. Школьная</t>
  </si>
  <si>
    <t>46:25:050101:20</t>
  </si>
  <si>
    <t>Протяженность 138,9м</t>
  </si>
  <si>
    <t>С. Верхний Любаж,  ул. Нагорная</t>
  </si>
  <si>
    <t>46:25:050101:25</t>
  </si>
  <si>
    <t>Протяженность 249м</t>
  </si>
  <si>
    <t>С. Верхний Любаж</t>
  </si>
  <si>
    <t>46:25:050101:13</t>
  </si>
  <si>
    <t>1995/год ввода 1974</t>
  </si>
  <si>
    <t xml:space="preserve">Башня Рожновского №1 </t>
  </si>
  <si>
    <t>с. Игино</t>
  </si>
  <si>
    <t>казна</t>
  </si>
  <si>
    <t xml:space="preserve">Башня Рожновского №2 </t>
  </si>
  <si>
    <t>Электромеханическая водозаборная установка</t>
  </si>
  <si>
    <t>С. Верхний Любаж, ул. Заводская</t>
  </si>
  <si>
    <t>д. Сергеевка</t>
  </si>
  <si>
    <t>Д. Нижний Любаж</t>
  </si>
  <si>
    <t>Д. Ясенок</t>
  </si>
  <si>
    <t>с.Игино</t>
  </si>
  <si>
    <t>х. Красавчик</t>
  </si>
  <si>
    <t>Водозаборная скважина</t>
  </si>
  <si>
    <t>д. Старая Головинка</t>
  </si>
  <si>
    <t>Ноябрь 2015г.</t>
  </si>
  <si>
    <t>Братская могила 358 советским воинам, погибшим в боях с фашисткими захватчиками</t>
  </si>
  <si>
    <t>с. Верхний Любаж</t>
  </si>
  <si>
    <t>46:25:050102:330</t>
  </si>
  <si>
    <t>Площадь ,   4,4м</t>
  </si>
  <si>
    <t>29.05.2017г.</t>
  </si>
  <si>
    <t>Соб-ть 46:25:050102:330-46/012/2017-2</t>
  </si>
  <si>
    <t>Реш. Фатеж. Районного суда К.о. №2-217/2017 от 05.04.2017г.</t>
  </si>
  <si>
    <t>Могила майора Докукина И.А. , погибшего в боях с фашисткими захватчиками</t>
  </si>
  <si>
    <t>Село Верхний  Любаж</t>
  </si>
  <si>
    <t>46:25:050206:562</t>
  </si>
  <si>
    <t>Площадь ,   2,6м</t>
  </si>
  <si>
    <t>23.04.2018г.</t>
  </si>
  <si>
    <t>Соб-ть 46:25:050206:562-46/012/2018-2</t>
  </si>
  <si>
    <t>Реш. Фатеж. Районного суда К.о. №2-42/2018 от 12.03.2018г.</t>
  </si>
  <si>
    <t>Братская могила  советским воинам, погибшим в боях с фашисткими захватчиками</t>
  </si>
  <si>
    <t>Село Игино</t>
  </si>
  <si>
    <t>46:25:090401:286</t>
  </si>
  <si>
    <t>Площадь ,   4,2м</t>
  </si>
  <si>
    <t>05.07.2017г.</t>
  </si>
  <si>
    <t>Соб-ть 46:25:090401:286-46/012/2017-2</t>
  </si>
  <si>
    <t>Реш. Фатеж. Районного суда К.о. №2-222/2017 от 15.05.2017г.</t>
  </si>
  <si>
    <t>Деревня Ясенок</t>
  </si>
  <si>
    <t>46:25:220302:57</t>
  </si>
  <si>
    <t>Площадь ,   4,7м</t>
  </si>
  <si>
    <t>Соб-ть 46:25:220302:57-46/012/2017-2</t>
  </si>
  <si>
    <t>Реш. Фатеж. Районного суда К.о. №2-223/2017 от 15.05.2017г.</t>
  </si>
  <si>
    <t xml:space="preserve">Автомобильная дорога общего пользования местного значения </t>
  </si>
  <si>
    <t>17.05.2018г.</t>
  </si>
  <si>
    <t>Пост. Администрации Верхнелюбажского сельсовета Фатежского района№264 от 16.12.2013г.</t>
  </si>
  <si>
    <t>46:25:050205:877</t>
  </si>
  <si>
    <t>с. Верхний Любаж ул. Полевая           (от дома №1 до дома №33 по ул. Полевая с.Верхний Любаж)</t>
  </si>
  <si>
    <t>400м (асфальт)</t>
  </si>
  <si>
    <t>Соб-ть 46:25:050205:877-46/012/2018-1</t>
  </si>
  <si>
    <t>46:25:000000:897</t>
  </si>
  <si>
    <t>с. Верхний Любаж ул. Школьная        (от М2 Крым по ул.Школьная с.Верхний Любаж до дома №31)</t>
  </si>
  <si>
    <t>700м (асфальт)</t>
  </si>
  <si>
    <t>Соб-ть 46:25:000000:897-46/012/2018-1</t>
  </si>
  <si>
    <t>с. Верхний Любаж ул. Пушкина         (от М2 Крым по ул.Пушкина с.Верхний Любаж до дома №18)</t>
  </si>
  <si>
    <t>46:25:050206:587</t>
  </si>
  <si>
    <t>310м (асфальт)</t>
  </si>
  <si>
    <t>Соб-ть 46:25:050206:587-46/012/2018-1</t>
  </si>
  <si>
    <t xml:space="preserve">Дорога общего пользования местного значения </t>
  </si>
  <si>
    <t>с. Верхний Любаж ул. Ленина</t>
  </si>
  <si>
    <t>46:25:050206:827</t>
  </si>
  <si>
    <t>300 м (асфальт)</t>
  </si>
  <si>
    <t>12.09.2022 г.</t>
  </si>
  <si>
    <t>Соб-ть 46:25:050206:827-46/033/2022-1</t>
  </si>
  <si>
    <t>Решение Собрания депутатов №204 от 15.11.2019г.</t>
  </si>
  <si>
    <t>д. Локтионово</t>
  </si>
  <si>
    <t>46:25:000000:1321</t>
  </si>
  <si>
    <r>
      <rPr>
        <sz val="11"/>
        <color rgb="FF800080"/>
        <rFont val="Times New Roman"/>
        <family val="1"/>
        <charset val="204"/>
      </rPr>
      <t xml:space="preserve">2800м (асфальт) </t>
    </r>
    <r>
      <rPr>
        <sz val="11"/>
        <color rgb="FFFF4000"/>
        <rFont val="Times New Roman"/>
        <family val="1"/>
        <charset val="204"/>
      </rPr>
      <t>+ 1200 (грунт)</t>
    </r>
  </si>
  <si>
    <t>16.06.2023г.</t>
  </si>
  <si>
    <t>Соб-ть 46:25:000000:1321-46/033/2023-1</t>
  </si>
  <si>
    <t>с. Верхний Любаж ул. Первомайская</t>
  </si>
  <si>
    <t>46:25:000000:1327</t>
  </si>
  <si>
    <t xml:space="preserve">870 м </t>
  </si>
  <si>
    <t>04.07.2023г.</t>
  </si>
  <si>
    <t>Соб-ть 46:25:000000:1327-46/033/2023-1</t>
  </si>
  <si>
    <t>46:25:050206:817</t>
  </si>
  <si>
    <t>02.11.2021 г.</t>
  </si>
  <si>
    <t>46:25:050206:823</t>
  </si>
  <si>
    <t xml:space="preserve"> 770м</t>
  </si>
  <si>
    <t>26.04.2022 г.</t>
  </si>
  <si>
    <t>Соб-ть 46:25:050206:823-46/033/2022-1</t>
  </si>
  <si>
    <t>с. Верхний Любаж ул. Тихая</t>
  </si>
  <si>
    <t>3200 м (щебень)</t>
  </si>
  <si>
    <t>с. Верхний Любаж ул. Докукинка</t>
  </si>
  <si>
    <t>1500 м (грунт)</t>
  </si>
  <si>
    <t>с. Верхний Любаж ул. Белая</t>
  </si>
  <si>
    <t>с. Верхний Любаж ул. Светлая</t>
  </si>
  <si>
    <t>335 м (грунт)</t>
  </si>
  <si>
    <t>с. Верхний Любаж ул. Садовая</t>
  </si>
  <si>
    <t>250 м (грунт)</t>
  </si>
  <si>
    <t>с. Верхний Любаж ул. Советская</t>
  </si>
  <si>
    <t>210 м (грунт)</t>
  </si>
  <si>
    <t>с. Верхний Любаж пер. Гагарина</t>
  </si>
  <si>
    <t>100 м (грунт)</t>
  </si>
  <si>
    <t>с. Верхний Любаж ул. Пионерская</t>
  </si>
  <si>
    <t>200 м (грунт)</t>
  </si>
  <si>
    <t>с. Верхний Любаж ул. Нагорная</t>
  </si>
  <si>
    <t>с. Верхний Любаж ул. Маслозаводская</t>
  </si>
  <si>
    <t>120 м (грунт)</t>
  </si>
  <si>
    <t>с. Верх-ний Любаж пер. Кирова</t>
  </si>
  <si>
    <t>с. Верх-ний Любаж ул. Набережная</t>
  </si>
  <si>
    <t>2500 м (грунт)</t>
  </si>
  <si>
    <t>с. Верх-ний Любаж ул. Заводская</t>
  </si>
  <si>
    <t>470 м (грунт)</t>
  </si>
  <si>
    <t>3000 м (грунт)</t>
  </si>
  <si>
    <t>д. Лесновка</t>
  </si>
  <si>
    <t>1000 м (грунт)</t>
  </si>
  <si>
    <t>д. Ясенок</t>
  </si>
  <si>
    <t>3300 м (грунт)</t>
  </si>
  <si>
    <t>д. Новая Головинка</t>
  </si>
  <si>
    <t>4000 м (грунт)</t>
  </si>
  <si>
    <t>д. Дворики</t>
  </si>
  <si>
    <t>800 м (грунт)</t>
  </si>
  <si>
    <t>д. Новоселки</t>
  </si>
  <si>
    <t>д. Петроселки</t>
  </si>
  <si>
    <t>1400 м (грунт)</t>
  </si>
  <si>
    <t>д. Н. Любаж</t>
  </si>
  <si>
    <t>46:25:220601:185</t>
  </si>
  <si>
    <t>15 м куб.</t>
  </si>
  <si>
    <t>10.03.2021 г.</t>
  </si>
  <si>
    <t>Соб-ть 46:25:220601:185-46/033/2021-1</t>
  </si>
  <si>
    <t>46:25:220601:186</t>
  </si>
  <si>
    <t>80 м</t>
  </si>
  <si>
    <t>11.03.2021 г.</t>
  </si>
  <si>
    <t>Соб-ть 46:25:220601:186-46/033/2021-1</t>
  </si>
  <si>
    <t>46:25:220601:187</t>
  </si>
  <si>
    <t>726м</t>
  </si>
  <si>
    <t>29.03.2021 г.</t>
  </si>
  <si>
    <t>Соб-ть 46:25:220601:187-46/033/2021-1</t>
  </si>
  <si>
    <t>с. Верх-ний Любаж, ул. Комсомольская</t>
  </si>
  <si>
    <t>46:25:050005:221</t>
  </si>
  <si>
    <t>540м</t>
  </si>
  <si>
    <t>24.03.2021 г.</t>
  </si>
  <si>
    <t>Соб-ть 46:25:050005:221-46/033/2021-1</t>
  </si>
  <si>
    <t>с. Верх-ний Любаж, ул. Октябрьская</t>
  </si>
  <si>
    <t>46:25:000000:1192</t>
  </si>
  <si>
    <t>1549м</t>
  </si>
  <si>
    <t>17.03.2021 г.</t>
  </si>
  <si>
    <t>Соб-ть 46:25:000000:1192-46/033/2021-1</t>
  </si>
  <si>
    <t>с. Верх-ний Любаж, ул. Ленина</t>
  </si>
  <si>
    <t>46:25:050206:806</t>
  </si>
  <si>
    <t>698м</t>
  </si>
  <si>
    <t>18.05.2021 г.</t>
  </si>
  <si>
    <t>Соб-ть 46:25:050206:806-46/033/2021-1</t>
  </si>
  <si>
    <t>с. Верх-ний Любаж, ул. Молодежная</t>
  </si>
  <si>
    <t>46:25:050206:807</t>
  </si>
  <si>
    <t>1557м</t>
  </si>
  <si>
    <t>Соб-ть 46:25:050206:807-46/033/2021-1</t>
  </si>
  <si>
    <t>с. Верх-ний Любаж, ул. Комсомольская, ул. Заводская</t>
  </si>
  <si>
    <t>46:25:050102:548</t>
  </si>
  <si>
    <t>1050м</t>
  </si>
  <si>
    <t>13.08.2021 г.</t>
  </si>
  <si>
    <t>Соб-ть 46:25:050102:548-46/033/2021-1</t>
  </si>
  <si>
    <t>15м куб.</t>
  </si>
  <si>
    <t xml:space="preserve">Непроизведенные активы, составляющие муниципальную казну МО "Верхнелюбажский сельсовет" Фатежского района Курской области </t>
  </si>
  <si>
    <t>1.1.5. Земельные участки</t>
  </si>
  <si>
    <t>46:25:050206:278</t>
  </si>
  <si>
    <t xml:space="preserve">Земельный участок </t>
  </si>
  <si>
    <t>РФ, Курская область, Фатежский район, Верхнелюбажский  сельский совет  с. Верхний Любаж, ул. Комсомольская,д.13 (здание  сельсовета)</t>
  </si>
  <si>
    <t>700    кв. м.</t>
  </si>
  <si>
    <t>14.04.2017г.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</si>
  <si>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Соб-ть 46:25:050206:278-46/012/2017-1</t>
  </si>
  <si>
    <t>46:25:220302:42</t>
  </si>
  <si>
    <t>РФ, Курская область, Фатежский район, Верхнелюбажский  сельский совет  д. Ясенок (здание бывшего Ясенецкого сельсовета)</t>
  </si>
  <si>
    <t>1755    кв. м.</t>
  </si>
  <si>
    <t>Администрация Верхнелюбажского сельсовета Фатежского района Курской области</t>
  </si>
  <si>
    <t>Пост. Администрации Ясенецкого сельсовета Фатежского района№5/а от 26.02.2000г.</t>
  </si>
  <si>
    <t>46:25:220302:43</t>
  </si>
  <si>
    <t>РФ, Курская область, Фатежский район, Верхнелюбажский  сельский совет, д. Ясенок, д.58а (Ясенецкий ФАП)</t>
  </si>
  <si>
    <t>600 кв. М</t>
  </si>
  <si>
    <t>46:25:050206:577</t>
  </si>
  <si>
    <t>1000 кв. М</t>
  </si>
  <si>
    <t>Пост. Администрации Фатежского района Курской области №448-па от 21.09.2017г.</t>
  </si>
  <si>
    <t>46:25:050206:592</t>
  </si>
  <si>
    <t>12382 кв. М</t>
  </si>
  <si>
    <t>46:25:050009:28</t>
  </si>
  <si>
    <t>РФ, Курская область, Фатежский район, Верхнелюбажский  сельский совет  ул. Набережная (водонапорная башня и скважина)</t>
  </si>
  <si>
    <t>2778 кв. М</t>
  </si>
  <si>
    <t>12.07.2019г.</t>
  </si>
  <si>
    <t>46:25:000000:900</t>
  </si>
  <si>
    <t>2814 кв. М</t>
  </si>
  <si>
    <t>46:25:050006:52</t>
  </si>
  <si>
    <t>РФ, Курская область, Фатежский район, Верхнелюбажский  сельский совет  д. Нижний Любаж (СТФ) (скважина)</t>
  </si>
  <si>
    <t>15.07.2019г.</t>
  </si>
  <si>
    <t>46:25:050206:549</t>
  </si>
  <si>
    <t>4000 кв. М</t>
  </si>
  <si>
    <t>46:25:050102:341</t>
  </si>
  <si>
    <t>РФ, Курская область, Фатежский район, Верхнелюбажский  сельский совет  (сквер)</t>
  </si>
  <si>
    <t>3069 кв. М</t>
  </si>
  <si>
    <t>46:25:050206:595</t>
  </si>
  <si>
    <t>16188 кв. М</t>
  </si>
  <si>
    <t>46:25:220601:73</t>
  </si>
  <si>
    <t>РФ, Курская область, Фатежский район, Верхнелюбажский  сельский совет, д. Новая Головинка   (скважина)</t>
  </si>
  <si>
    <t>694 кв. м</t>
  </si>
  <si>
    <t>Пост. Администрации Фатежского района Курской области №236-па от 08.04.2019г.</t>
  </si>
  <si>
    <t>46:25:220601:74</t>
  </si>
  <si>
    <t>РФ, Курская область, Фатежский район, Верхнелюбажский  сельский совет, д. Новая Головинка   (башня)</t>
  </si>
  <si>
    <t>2813 кв. М</t>
  </si>
  <si>
    <t>Пост. Администрации Фатежского района Курской области №235-па от 08.04.2019г.</t>
  </si>
  <si>
    <t>46:25:050204:182</t>
  </si>
  <si>
    <t>Земельный участок (для размещения кладбищ)</t>
  </si>
  <si>
    <t>РФ, Курская область, Фатежский район, Верхнелюбажский  сельский совет, Верхний Любаж</t>
  </si>
  <si>
    <t>27000 кв. М</t>
  </si>
  <si>
    <t>46:25:090401:290</t>
  </si>
  <si>
    <t>РФ, Курская область, Фатежский район, Верхнелюбажский  сельский совет, с. Игино (кладбище)</t>
  </si>
  <si>
    <t>7228 кв. м</t>
  </si>
  <si>
    <t>46:25:220005:21</t>
  </si>
  <si>
    <t>РФ, Курская область, Фатежский район, Верхнелюбажский  сельский совет, д. Старая Головинка</t>
  </si>
  <si>
    <t>2500 кв. м</t>
  </si>
  <si>
    <t>46:25:000000:974</t>
  </si>
  <si>
    <t>25650,24/4882,83</t>
  </si>
  <si>
    <t>Пост. Администрации Верхнелюбажского сельсовета Фатежского района№891-па от 14.11.2019г.</t>
  </si>
  <si>
    <t>46:25:050206:603</t>
  </si>
  <si>
    <t>РФ, Курская область, Фатежский район, Верхнелюбажский  сельский совет  с. Верхний Любаж, ул.Октябрьская, д.13А (з/у под ДК)</t>
  </si>
  <si>
    <t>4230 кв.м.</t>
  </si>
  <si>
    <t>31.03.2020г.(постоянное бессрочное пользование)</t>
  </si>
  <si>
    <t>Соб-ть 46:25:050206:603-46/001/2020-1г.</t>
  </si>
  <si>
    <t>Переданы в аренду</t>
  </si>
  <si>
    <t>46:25:050202:31</t>
  </si>
  <si>
    <t>Земельный участок (для с/х производства)</t>
  </si>
  <si>
    <t>РФ, Курская область, Фатежский район, Верхнелюбажский  сельский совет (в аренде у Ярыгина С.И.)</t>
  </si>
  <si>
    <t>01.11.2010г.</t>
  </si>
  <si>
    <t>Соб-ть 46-46-26/009/2010-205</t>
  </si>
  <si>
    <t>договор аренды (в т.ч. субаренда)№46-46-26/003/2011-413 от 27.09.2011г. КХ «Ивановское» с 25.08.2011года по 25.08.2060г.-49 лет</t>
  </si>
  <si>
    <t>46:25:050008:7</t>
  </si>
  <si>
    <t>РФ, Курская область, Фатежский район, Верхнелюбажский сельский совет  (в аренде у Грибова С.Г. с 27.05.2021 по 27.05.2036г.)</t>
  </si>
  <si>
    <t>договор аренды №1 от 27.05.2021г. ИП Главы КФХ Грибовым С.Г.  с 27.05.2021 года по 27.05.2036г.-15 лет</t>
  </si>
  <si>
    <t>РФ, Курская область, Фатежский район, Верхнелюбажский сельский совет  (в аренде у ООО «ПЗК» S-425200)</t>
  </si>
  <si>
    <t>46:25:000000:781</t>
  </si>
  <si>
    <t>07.04.2017г.</t>
  </si>
  <si>
    <t>Соб-ть 46:25:000000:781-46/012/2017-1</t>
  </si>
  <si>
    <t>договор аренды № от 05.10.2020г. ООО «ПЗК»  с 05.10.2020 года по 04.10.2045г.-25 лет</t>
  </si>
  <si>
    <t>РФ, Курская область, Фатежский район, Верхнелюбажский сельский совет  (в аренде у ООО «ПЗК») (S-897200 кв.м.)</t>
  </si>
  <si>
    <t>46:25:000000:782</t>
  </si>
  <si>
    <t>Площадь ,   897200 кв.м</t>
  </si>
  <si>
    <t>Соб-ть 46:25:000000:782-46/012/2017-1</t>
  </si>
  <si>
    <t>РФ, Курская область, Фатежский район, Верхнелюбажский сельский совет, д. Нижний Любаж (МТФ)</t>
  </si>
  <si>
    <t>46:25:050011:15</t>
  </si>
  <si>
    <t>Площадь ,   694 кв.м</t>
  </si>
  <si>
    <t>46:25:050204:167</t>
  </si>
  <si>
    <t>2430 кв.м</t>
  </si>
  <si>
    <t>19.08.2021 г.</t>
  </si>
  <si>
    <t>46:25:000000:597</t>
  </si>
  <si>
    <t>2610 кв.м</t>
  </si>
  <si>
    <t>46:25:050206:534</t>
  </si>
  <si>
    <t>907 кв.м</t>
  </si>
  <si>
    <t>46:25:050205:846</t>
  </si>
  <si>
    <t>1019 кв.м.</t>
  </si>
  <si>
    <t>РФ, Курская область, Фатежский район, Верхнелюбажский сельский совет, с. Верхний Любаж , ул.Тополёвая, з/у1</t>
  </si>
  <si>
    <t>46:25:050206:687</t>
  </si>
  <si>
    <t>46:25:050206:535</t>
  </si>
  <si>
    <t>2256 кв.м.</t>
  </si>
  <si>
    <t>46:25:050206:536</t>
  </si>
  <si>
    <t>3283 кв.м.</t>
  </si>
  <si>
    <t>РФ, Курская область, Фатежский район, Верхнелюбажский сельский совет ( под дорогой на д.Локтионово)</t>
  </si>
  <si>
    <t>46:25:000000:1283</t>
  </si>
  <si>
    <t>10960 кв.м</t>
  </si>
  <si>
    <t>РФ, Курская область, Фатежский район, Верхнелюбажский сельский совет ( под дорогой с. Игино на д.Локтионово)</t>
  </si>
  <si>
    <t>46:25:000000:1277</t>
  </si>
  <si>
    <t>РФ, Курская область, Фатежский район, Верхнелюбажский сельский совет, д.Локтионово</t>
  </si>
  <si>
    <t>46:25:090101:316</t>
  </si>
  <si>
    <t>6088 кв.м.</t>
  </si>
  <si>
    <t>46:25:090101:317</t>
  </si>
  <si>
    <t>3744 кв.м</t>
  </si>
  <si>
    <t>РФ, Курская область, Фатежский район, Верхнелюбажский сельский совет, с. Верхний Любаж  (з/у под контейр.площ-ку)</t>
  </si>
  <si>
    <t>46:25:050401:246</t>
  </si>
  <si>
    <t>6 кв.м</t>
  </si>
  <si>
    <t>46:25:050206:825</t>
  </si>
  <si>
    <t>46:25:050206:826</t>
  </si>
  <si>
    <t>РФ, Курская область, Фатежский район, Верхнелюбажский сельский совет, х. Красавчик</t>
  </si>
  <si>
    <t>46:25:000000:1290</t>
  </si>
  <si>
    <t>30575 кв.м</t>
  </si>
  <si>
    <t>46:25:090402:126</t>
  </si>
  <si>
    <t>318 кв.м</t>
  </si>
  <si>
    <t>РФ, Курская область, Фатежский район, д. Локтионово</t>
  </si>
  <si>
    <t>46:25:090004:158</t>
  </si>
  <si>
    <t>1260 кв.м</t>
  </si>
  <si>
    <t>19.04.2023г.</t>
  </si>
  <si>
    <t>46:25:050204:298</t>
  </si>
  <si>
    <t>46:25:050102:554</t>
  </si>
  <si>
    <t>46:25:050102:555</t>
  </si>
  <si>
    <t xml:space="preserve">Раздел 2. Сведения о муниципальном движимом имуществе  </t>
  </si>
  <si>
    <t>2.1.1. «Транспорт»</t>
  </si>
  <si>
    <t>ChevroletNiva, 212300-55 Темно-серый металлик VINX9L 212300G0578438</t>
  </si>
  <si>
    <t>С.Верхний Любаж ул. Комсомольская, д.13</t>
  </si>
  <si>
    <t>28.12.2015г.</t>
  </si>
  <si>
    <t>563500,00</t>
  </si>
  <si>
    <t>0,00</t>
  </si>
  <si>
    <t>2</t>
  </si>
  <si>
    <t>Прицеп</t>
  </si>
  <si>
    <t>47500</t>
  </si>
  <si>
    <t>2.1.2. "Машины и оборудование – иное движимое имущество учреждения"</t>
  </si>
  <si>
    <t>Инвентарный /номенклатурный номер</t>
  </si>
  <si>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Машины и оборудование </t>
    </r>
  </si>
  <si>
    <t>С.Верх-нийЛю-баж ул. Комсомольская, д.13</t>
  </si>
  <si>
    <t>МКУ "УХО Верхнелюбажского сельсовета" Фатежского района Курской области</t>
  </si>
  <si>
    <t>Компьютер в комп-лекте (Системный блок ИнфониксOffice PDC775, ЖК-монитор "SyncMaster E1920NR" LS1</t>
  </si>
  <si>
    <t>2011г.</t>
  </si>
  <si>
    <t>Факс "PanasonicИгинскийс/с ВУС</t>
  </si>
  <si>
    <t>Котел газовый Siberia 17</t>
  </si>
  <si>
    <t>2015г.</t>
  </si>
  <si>
    <t>Лазерное МФУ Brother DCP-L2500DR</t>
  </si>
  <si>
    <t>30.11.2016г.</t>
  </si>
  <si>
    <t>Компьютер в сборе "Инфоникс-АЗ-5300"</t>
  </si>
  <si>
    <t>23.12.2015г.</t>
  </si>
  <si>
    <t>Принтер HP Laser Jet Pro M104A</t>
  </si>
  <si>
    <t>МФУ лазерный HP Laserjet Pro RU M428dw (W1A31A) принтер/сканер/копир.</t>
  </si>
  <si>
    <t>24.12.2020г.</t>
  </si>
  <si>
    <t>Принтер HP  P 2035</t>
  </si>
  <si>
    <t xml:space="preserve">село Верхний Любаж
</t>
  </si>
  <si>
    <t>29.09.2014г.</t>
  </si>
  <si>
    <t>кана</t>
  </si>
  <si>
    <t xml:space="preserve">Behringer 1202 FX – микшер, 4 микр. преду-сил., 8 ли-нейных вхо-дов, 24-бит-ный эффек-т-процессор </t>
  </si>
  <si>
    <t>14.11.2017г.</t>
  </si>
  <si>
    <t>RGD GD-090 Световой прибор "Лазер"</t>
  </si>
  <si>
    <t>15.07.2014г.</t>
  </si>
  <si>
    <t>Монитор Viewsonik 23.6 VA2406-H-2 VA SuperClear 1920*1080 5ms</t>
  </si>
  <si>
    <t>15.12.2021 г.</t>
  </si>
  <si>
    <t>15.12.2021г.</t>
  </si>
  <si>
    <t>Системный блок ИТ1221И (Gigabyte B450M|AMD Athlon3000G/DDR4 8 Gb/M2.240 SSD/1Тb/450W</t>
  </si>
  <si>
    <t xml:space="preserve"> Ноутбук 17.3 HD+HP 17-cp0091ur black</t>
  </si>
  <si>
    <t>Системный блок ИТ1221И+Монитор Viewsonik 23.6 VA2406-H-2 VA SuperClear 1920*1080 5ms</t>
  </si>
  <si>
    <t>Насос погружной "Vodotok" БЦПЭ-100-3,380м-Ч (380В)</t>
  </si>
  <si>
    <t>06.09.2022г.</t>
  </si>
  <si>
    <t>Мотопомпа HUTER MPD-80</t>
  </si>
  <si>
    <t>23.11.2022г.</t>
  </si>
  <si>
    <t>Насос БЦПЭ 1,2-63У</t>
  </si>
  <si>
    <t>09.10.2020г.</t>
  </si>
  <si>
    <t>Насос БЦПЭ 1,2-80У</t>
  </si>
  <si>
    <t>18.11.2021г.</t>
  </si>
  <si>
    <t>Погружной скважинный насос ЭЦВ 6-10-80</t>
  </si>
  <si>
    <t>16.02.2023г.</t>
  </si>
  <si>
    <t>Электрогенератор</t>
  </si>
  <si>
    <t>29.03.2023г.</t>
  </si>
  <si>
    <t>Насос скважинный ЭЦВ 6-6.5-85 Л</t>
  </si>
  <si>
    <t>15.06.2023г.</t>
  </si>
  <si>
    <t>Скважинный насос ЭЦВ 6-6.5-125</t>
  </si>
  <si>
    <t>11.07.2023г.</t>
  </si>
  <si>
    <t>итого</t>
  </si>
  <si>
    <t xml:space="preserve">2.1.3. Инвентарь производственный и хозяйственный -иное движимое имущество учреждения </t>
  </si>
  <si>
    <t>Детский игровой комплекс (часть 1)</t>
  </si>
  <si>
    <t>с. Верхний Любаж ул. Октябрьская</t>
  </si>
  <si>
    <t>18.06.2019г.</t>
  </si>
  <si>
    <t>Детский игровой комплекс (часть 2)</t>
  </si>
  <si>
    <t>Детский игровой комплекс (часть 3)</t>
  </si>
  <si>
    <t xml:space="preserve">Гимнастический  комплекс </t>
  </si>
  <si>
    <t>Песочница «Ромашка»</t>
  </si>
  <si>
    <t>Беседка</t>
  </si>
  <si>
    <t>Шагоход «Гусиные лапки»</t>
  </si>
  <si>
    <t>Рукоход</t>
  </si>
  <si>
    <t>Качалка-балансир малая</t>
  </si>
  <si>
    <t>Карусель с рулем шестиместная</t>
  </si>
  <si>
    <t>Качели двойные</t>
  </si>
  <si>
    <t>Спортивный комплекс для подготовки к сдаче норм ВФСК D89</t>
  </si>
  <si>
    <t>Набор мебели</t>
  </si>
  <si>
    <t>12.09.1995г.</t>
  </si>
  <si>
    <t>Стол компьютерный</t>
  </si>
  <si>
    <t>19.06.2006г.</t>
  </si>
  <si>
    <t>Стол компьютерный Ясенецкий с/с</t>
  </si>
  <si>
    <t>31.01.2011г.</t>
  </si>
  <si>
    <t>Стол офисный</t>
  </si>
  <si>
    <t>29.12.2005г.</t>
  </si>
  <si>
    <t xml:space="preserve">110106041
</t>
  </si>
  <si>
    <t>Стол пись-менный с тумбочкой</t>
  </si>
  <si>
    <t>11.08.2005г.</t>
  </si>
  <si>
    <t>2005г.</t>
  </si>
  <si>
    <t>Тумбочка</t>
  </si>
  <si>
    <t>Шкаф металлический ШАМ-11/500</t>
  </si>
  <si>
    <t>14.11.2006г.</t>
  </si>
  <si>
    <t>Триммер ECHO SRM 2655 S</t>
  </si>
  <si>
    <t>06.08.2013г.</t>
  </si>
  <si>
    <t>Стол рабочий(ЗАГС)</t>
  </si>
  <si>
    <t>28.12.2007г.</t>
  </si>
  <si>
    <t>Стол рабочий (ЗАГС)</t>
  </si>
  <si>
    <t>Фотоаппарат SAMSUNQ-ES-90</t>
  </si>
  <si>
    <t>18.12.2012г.</t>
  </si>
  <si>
    <t>Стол компьютерный Игинскийс/с ВУС</t>
  </si>
  <si>
    <t>Шкаф де-ревянныйИгинскийс/с ВУС</t>
  </si>
  <si>
    <t>Шкаф для одежды Игинскийс/с ВУС</t>
  </si>
  <si>
    <t>Детский игровой комплекс</t>
  </si>
  <si>
    <t>21.12.2015г.</t>
  </si>
  <si>
    <t>Качалка</t>
  </si>
  <si>
    <t>Стойки для волейбола</t>
  </si>
  <si>
    <t>Футбольные ворота с щитом для бас-кетбола</t>
  </si>
  <si>
    <t>16.11.2015г.</t>
  </si>
  <si>
    <t>Пила Штиль-170</t>
  </si>
  <si>
    <t>Огнетушитель ранцевый лесной (РЛО-М Лесник)</t>
  </si>
  <si>
    <t>01.11.2017г.</t>
  </si>
  <si>
    <t>Ель уличная искусственная Альпийская 4м</t>
  </si>
  <si>
    <t>30.11.2021 г.</t>
  </si>
  <si>
    <t>Глава Верхнелюбажского сельсовета                                                                                         Скиба Н.Н.</t>
  </si>
  <si>
    <t xml:space="preserve">                           РЕЕСТР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собственности АДМИНИСТРАЦИИ ВЕРХНЕЛЮБАЖСКОГО СЕЛЬСОВЕТА Фатежского района Курской области</t>
  </si>
  <si>
    <t>Раздел 2. Сведения о муниципальном движимом имуществе  "Машины и оборудование – иное движимое имущество учреждения"</t>
  </si>
  <si>
    <t>15</t>
  </si>
  <si>
    <t xml:space="preserve"> Машины и оборудование </t>
  </si>
  <si>
    <t>РЕЕСТР КАЗНЫ  МУНИЦИПАЛЬНОГО ИМУЩЕСТВА МО "ВЕРХНЕЛЮБАЖСКИЙ СЕЛЬСОВЕТ" ФАТЕЖСКОГО РАЙОНА КУРСКОЙ ОБЛАСТИ</t>
  </si>
  <si>
    <t>Раздел 3. Сведения о муниципальном недвижимом имуществе КАЗНЫ</t>
  </si>
  <si>
    <t>1.1.2. Другие здания</t>
  </si>
  <si>
    <t>Здание мед пункта</t>
  </si>
  <si>
    <t>46:25:220302:58</t>
  </si>
  <si>
    <t>Площадь ,м73,9</t>
  </si>
  <si>
    <t xml:space="preserve">21.01.2019г.
</t>
  </si>
  <si>
    <t>с. Верхний Любаж ул. Молодежная         (от М2 Крым по ул.Молодежная )</t>
  </si>
  <si>
    <t>750 м</t>
  </si>
  <si>
    <t xml:space="preserve">с. Верхний Любаж ул. Октябрьская </t>
  </si>
  <si>
    <t>Итого:</t>
  </si>
  <si>
    <t>Земельные участки</t>
  </si>
  <si>
    <t>316369,1 руб.</t>
  </si>
  <si>
    <t>297314,55/793182,52</t>
  </si>
  <si>
    <t>1108510139</t>
  </si>
  <si>
    <t>243260/451955,86</t>
  </si>
  <si>
    <t>14695,62/740483,46</t>
  </si>
  <si>
    <t>469853,58/750079,35</t>
  </si>
  <si>
    <t>746564,94/1387052,51</t>
  </si>
  <si>
    <t>514130,88/2328975,69</t>
  </si>
  <si>
    <t>11735,54/62938,53</t>
  </si>
  <si>
    <t>47567,83/255109,65</t>
  </si>
  <si>
    <t>24300/2279355,6</t>
  </si>
  <si>
    <t>23707,84/546140,86</t>
  </si>
  <si>
    <t>19150/19040,05</t>
  </si>
  <si>
    <t>26788,4/5377,06</t>
  </si>
  <si>
    <t>327571,2/331113,27</t>
  </si>
  <si>
    <t>737681,76/926359,37</t>
  </si>
  <si>
    <t>2623484/3203722,99</t>
  </si>
  <si>
    <t>8386560/9691878,12</t>
  </si>
  <si>
    <t>4213324/6635800,55</t>
  </si>
  <si>
    <t>77176,8/205142,00</t>
  </si>
  <si>
    <t>Выписка и з ЕГРН 46:25:050204:167-46/033/2021-146:25:050204:167-46/033/2021-1 (постоянное бессрочное пользование)</t>
  </si>
  <si>
    <t>28806,32/130490,55</t>
  </si>
  <si>
    <t>32363,44/92153,12</t>
  </si>
  <si>
    <t>1333 кв.м.</t>
  </si>
  <si>
    <t>97229,02/191779,38</t>
  </si>
  <si>
    <t>71650,56/324571,85</t>
  </si>
  <si>
    <t>Земельный участок</t>
  </si>
  <si>
    <t>РФ, Курская область, Фатежский район, Верхнелюбажский сельский совет,с. Верхний Любаж ул. Ленина           (от М2 до Храма)</t>
  </si>
  <si>
    <t>46:25:050206:822</t>
  </si>
  <si>
    <t>1966+/-16 кв.м.</t>
  </si>
  <si>
    <t>30667704/77112,13</t>
  </si>
  <si>
    <t>5445 кв.м</t>
  </si>
  <si>
    <t>1019792,24/38309,81</t>
  </si>
  <si>
    <t>306109,44/31064,3</t>
  </si>
  <si>
    <t>1001,82/1599,32</t>
  </si>
  <si>
    <t>РФ, Курская область, Фатежский район, Верхнелюбажский сельский совет, х. Красавчик (под дорогой)</t>
  </si>
  <si>
    <t>2016115,5/215118,92</t>
  </si>
  <si>
    <t>23401,62/15111,74</t>
  </si>
  <si>
    <t>Раздел 4. Сведения о муниципальном движимом имуществе  КАЗНЫ  "Машины и оборудование – иное движимое имущество учреждения"</t>
  </si>
  <si>
    <r>
      <t>Курская область, Фатежский район, д</t>
    </r>
    <r>
      <rPr>
        <sz val="11"/>
        <rFont val="Times New Roman"/>
        <family val="1"/>
        <charset val="204"/>
      </rPr>
      <t>. Ясенок,д.58а</t>
    </r>
  </si>
  <si>
    <t>Выписка из ЕГРН   Собственность 46:25:220302:43-46/012/2019-1</t>
  </si>
  <si>
    <t>21.02.2019г.</t>
  </si>
  <si>
    <t>Выписка из ЕГРН  Собственность 46:25:050206:592-46/012/2019-1</t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</si>
  <si>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46:25:050009:28-46/012/2019-1</t>
    </r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</si>
  <si>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46:25:000000:900-46/012/2019-1</t>
    </r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</si>
  <si>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color rgb="FF00000A"/>
        <rFont val="Times New Roman"/>
        <family val="1"/>
        <charset val="204"/>
      </rPr>
      <t xml:space="preserve">Собственность </t>
    </r>
    <r>
      <rPr>
        <sz val="11"/>
        <color rgb="FF00000A"/>
        <rFont val="Times New Roman"/>
        <family val="1"/>
        <charset val="204"/>
      </rPr>
      <t>46:25:050006:52-46/012/2019-1</t>
    </r>
  </si>
  <si>
    <r>
  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 </t>
    </r>
    <r>
      <rPr>
        <b/>
        <sz val="11"/>
        <rFont val="Times New Roman"/>
        <family val="1"/>
        <charset val="204"/>
      </rPr>
      <t>Собственность</t>
    </r>
    <r>
      <rPr>
        <sz val="11"/>
        <rFont val="Times New Roman"/>
        <family val="1"/>
        <charset val="204"/>
      </rPr>
      <t xml:space="preserve"> 46:25:050102:341-46/012/2019-1</t>
    </r>
  </si>
  <si>
    <t>06.06.2018г.</t>
  </si>
  <si>
    <r>
      <rPr>
        <b/>
        <sz val="11"/>
        <rFont val="Times New Roman"/>
        <family val="1"/>
        <charset val="204"/>
      </rPr>
      <t>Выписка из ЕГРН Собственность</t>
    </r>
    <r>
      <rPr>
        <sz val="11"/>
        <rFont val="Times New Roman"/>
        <family val="1"/>
        <charset val="204"/>
      </rPr>
      <t xml:space="preserve"> 46:25:020008:7-46/012/2018-1 от 06.06.2018г.</t>
    </r>
  </si>
  <si>
    <t xml:space="preserve"> 425200 кв.м</t>
  </si>
  <si>
    <t>Площадь ,   1310400 кв.м.</t>
  </si>
  <si>
    <t>РФ, Курская область, Фатежский район, Верхнелюбажский сельский совет, с. Верхний Любаж , ул. Колхозная (под дорогой)</t>
  </si>
  <si>
    <t>РФ, Курская область, Фатежский район, Верхнелюбажский сельский совет, с. Верхний Любаж , ул. Первомайская (под дорогой)</t>
  </si>
  <si>
    <t>РФ, Курская область, Фатежский район, Верхнелюбажский сельский совет, с. Верхний Любаж , ул. Пушкина (под дорогой)</t>
  </si>
  <si>
    <t>РФ, Курская область, Фатежский район, Верхнелюбажский сельский совет, с. Верхний Любаж , ул.Полевая (под дорогой)</t>
  </si>
  <si>
    <t>РФ, Курская область, Фатежский район, Верхнелюбажский сельский совет, с. Верхний Любаж , ул.Молодежная (под дорогой)</t>
  </si>
  <si>
    <t>РФ, Курская область, Фатежский район, Верхнелюбажский сельский совет, ул. Колхозная (контейнер. площ.)</t>
  </si>
  <si>
    <t>РФ, Курская область, Фатежский район, Верхнелюбажский сельский совет, ул. Докукинка (контейнер.площ.)</t>
  </si>
  <si>
    <t>1250 кв.м</t>
  </si>
  <si>
    <t>46:25:050206:837</t>
  </si>
  <si>
    <t>46:25:050205:1099</t>
  </si>
  <si>
    <t>530 кв.м</t>
  </si>
  <si>
    <t>46:25:000000:1347</t>
  </si>
  <si>
    <t>12860 кв.м</t>
  </si>
  <si>
    <t>46:25:000000:1348</t>
  </si>
  <si>
    <t>14120 кв.м</t>
  </si>
  <si>
    <t>с. Верхний Любаж ул. Молодежная         (от дома №15 до дома №20 по ул.Молодежная )</t>
  </si>
  <si>
    <t>46:25:050206:835</t>
  </si>
  <si>
    <t>330 м</t>
  </si>
  <si>
    <t>02.10.2023г.</t>
  </si>
  <si>
    <t>Соб-ть 46:25:050206:835-46/033/2023-1</t>
  </si>
  <si>
    <r>
      <t xml:space="preserve">ECO by VOLTA U-2 </t>
    </r>
    <r>
      <rPr>
        <sz val="10"/>
        <rFont val="Arial"/>
        <family val="2"/>
        <charset val="204"/>
      </rPr>
      <t xml:space="preserve">(614.15/710.20) Микро-фонная ра-дио-система начального уровня  с двумя руч-ными дина-мичес-кими микрофонами </t>
    </r>
    <r>
      <rPr>
        <sz val="11"/>
        <rFont val="Arial"/>
        <family val="2"/>
        <charset val="204"/>
      </rPr>
      <t>UHF</t>
    </r>
    <r>
      <rPr>
        <sz val="10"/>
        <rFont val="Arial"/>
        <family val="2"/>
        <charset val="204"/>
      </rPr>
      <t xml:space="preserve"> диапо зона с фик –сированной частотой</t>
    </r>
    <r>
      <rPr>
        <sz val="11"/>
        <rFont val="Arial"/>
        <family val="2"/>
        <charset val="204"/>
      </rPr>
      <t xml:space="preserve"> True Diver</t>
    </r>
    <r>
      <rPr>
        <sz val="10"/>
        <rFont val="Arial"/>
        <family val="2"/>
        <charset val="204"/>
      </rPr>
      <t>-</t>
    </r>
    <r>
      <rPr>
        <sz val="11"/>
        <rFont val="Arial"/>
        <family val="2"/>
        <charset val="204"/>
      </rPr>
      <t>sity, Plugsplau</t>
    </r>
  </si>
  <si>
    <t>Собственность 46-46-26/011:2013-170</t>
  </si>
  <si>
    <t>Собственность 46:25:220301:113-46/012/2017-1</t>
  </si>
  <si>
    <r>
      <t>Курская область, Фатежский район, д</t>
    </r>
    <r>
      <rPr>
        <sz val="11"/>
        <rFont val="Times New Roman"/>
        <family val="1"/>
        <charset val="204"/>
      </rPr>
      <t>. Ясенок</t>
    </r>
  </si>
  <si>
    <t xml:space="preserve">С. Верхний Любаж, пер. Кирова </t>
  </si>
  <si>
    <t>28.12.2015г.    23.01.2024г.</t>
  </si>
  <si>
    <t>Договор купли-продажи б/н от 25.11.2015г.</t>
  </si>
  <si>
    <t>Компьютер в комплекте (Системный блок Инфоникс Office PDC775, ЖК-монитор "SyncMa</t>
  </si>
  <si>
    <t>Договор от 11.07.2023 № УТ-4058</t>
  </si>
  <si>
    <t>Договор от 15.06.2023 № УТ-2982</t>
  </si>
  <si>
    <t>Насос ЭЦВ 60-10-80</t>
  </si>
  <si>
    <t>16.11.2023г.</t>
  </si>
  <si>
    <t>Договор от 16.11.2023 № УТ-7729</t>
  </si>
  <si>
    <t>Договор от 29.03.2023 № УТ-1432</t>
  </si>
  <si>
    <t>10.11.2023г.</t>
  </si>
  <si>
    <t>Договор от 10.11.2023 № 9238</t>
  </si>
  <si>
    <t>Системный блок ИТ1221И</t>
  </si>
  <si>
    <t>ИТОГО:</t>
  </si>
  <si>
    <t>ВСЕГО:</t>
  </si>
  <si>
    <t>добав. В 1с</t>
  </si>
  <si>
    <t>1229946,96 кв.м.</t>
  </si>
  <si>
    <t>в районе !!!с 2024г.</t>
  </si>
  <si>
    <t>11.03.2024г.(собственность)</t>
  </si>
  <si>
    <t>Выписка из ЕГРН   46:25:220302:42-46/033/2024-2</t>
  </si>
  <si>
    <t>14.03.2024г.(собственность)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</si>
  <si>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46:25:220601:74-46/033/2024-2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</si>
  <si>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46:25:220601:73-46/033/2024-2</t>
  </si>
  <si>
    <t>18.03.2024г.(собственность)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</si>
  <si>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46:25:220005:21-46/033/2024-2</t>
  </si>
  <si>
    <t>19.03.2024г.(собственность)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</si>
  <si>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46:25:000000:974-46/033/2024-2г.</t>
  </si>
  <si>
    <t>19.03.2024 г. (собственность)</t>
  </si>
  <si>
    <t>Выписка из ЕГРН  46:25:050011:15-46/033/2024-2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</si>
  <si>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46:25:050204:182-46/033/2024-2</t>
  </si>
  <si>
    <t>18.03.2024 г.</t>
  </si>
  <si>
    <t xml:space="preserve"> Выписка из ЕГРН 46:25:050205:846-46/033/2024-2   (собственность)</t>
  </si>
  <si>
    <t>19.03.2024 г.</t>
  </si>
  <si>
    <t>Выписка из ЕГРН 46:25:090402:126-46/033/2024-2 (собственность)</t>
  </si>
  <si>
    <t>Выписка из ЕГРН 46:25:050206:535-46/033/2024-2 (собственность)</t>
  </si>
  <si>
    <t>Выписка из ЕГРН 46:25:000000:597-46/033/2024-2 (собственность)</t>
  </si>
  <si>
    <t>Выписка из ЕГРН 46:25:000000:1290-46/033/2024-2 (собственность)</t>
  </si>
  <si>
    <t>21.03.2024 г.</t>
  </si>
  <si>
    <t>Выписка из ЕГРН 46:25:000000:1277-46/033/2024-2  (собственность)</t>
  </si>
  <si>
    <t>Выписка из ЕГРН 46:25:000000:1283-46/033/2024-2  (собственность)</t>
  </si>
  <si>
    <t>Выписка из ЕГРН 46:25:090101:317-46/033/2024-2  (собственность)</t>
  </si>
  <si>
    <t>22.03.2024 г.</t>
  </si>
  <si>
    <t>Выписка из ЕГРН 46:25:090101:316-46/033/2024-2  (собственность)</t>
  </si>
  <si>
    <t>Выписка из ЕГРН 46:25:050206:826-46/033/2024-2 (собственность)</t>
  </si>
  <si>
    <t>Выписка из ЕГРН 46:25:050206:825-46/033/2024-2 (собственность)</t>
  </si>
  <si>
    <t>Выписка из ЕГРН 46:25:050401:246-46/033/2024-2  (собственность)</t>
  </si>
  <si>
    <t>25.03.2024г.(собственность)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</si>
  <si>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Соб-ть 46:25:050206:577-46/033/2024-2</t>
  </si>
  <si>
    <t>Выписка из ЕГРН 46:25:050206:549-46/033/2024-1</t>
  </si>
  <si>
    <t>25.03.2024 г.</t>
  </si>
  <si>
    <t>Выписка из ЕГРН 46:25:050206:536-46/033/2024-2  (собственность)</t>
  </si>
  <si>
    <t>Выписка из ЕГРН 46:25:050206:687-46/033/2024-2    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</si>
  <si>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 46:25:090401:290-46/033/2024-2</t>
  </si>
  <si>
    <t>Выписка из ЕГРН 46:25:050206:822-46/033/2024-2  (собственность)</t>
  </si>
  <si>
    <t>46:25:000000:1361</t>
  </si>
  <si>
    <t>9447 кв.м</t>
  </si>
  <si>
    <t>РФ, Курская область, Фатежский район, Верхнелюбажский сельский совет, ул. Тихая (под дорогой)</t>
  </si>
  <si>
    <t>2530 м (грунт)</t>
  </si>
  <si>
    <t>Соб-ть 46:25:000000:1365-46/033/2024-1</t>
  </si>
  <si>
    <t>Соб-ть 46:25:050206:838-46/033/2024-1</t>
  </si>
  <si>
    <t>2140м (грунт)</t>
  </si>
  <si>
    <t>Соб-ть 46:25:000000:1364-46/033/2024-1</t>
  </si>
  <si>
    <t>46:25:000000:1365</t>
  </si>
  <si>
    <t>46:25:050206:838</t>
  </si>
  <si>
    <t>46:25:000000:1364</t>
  </si>
  <si>
    <t>на балансе</t>
  </si>
  <si>
    <t>Собствен-ть Св-во 46-46/026-46/026/013/2015-179/1</t>
  </si>
  <si>
    <t>Собствен-ть Св-во 46-46/026-46/026/013/2015-209/1</t>
  </si>
  <si>
    <t>Собствен-ть Св-во 46:25:050101:24-46/012/2018-1</t>
  </si>
  <si>
    <t>Собствен-ть Св-во 46-46/026-46/026/013/2015-185/1</t>
  </si>
  <si>
    <t>Собствен-ть Св-во 46-46/026-46/026/013/2015-183/1</t>
  </si>
  <si>
    <t>Собствен-ть Св-во 46-46/026-46/026/013/2015-180/1</t>
  </si>
  <si>
    <t>Собствен-ть Св-во 46:25:050204:184-46/012/2019-1</t>
  </si>
  <si>
    <t>Собствен-ть Св-во 46-46/026-46/026/026/013/2015-178/1</t>
  </si>
  <si>
    <t>С. Верхний Любаж, ул. Садовая</t>
  </si>
  <si>
    <t>Собствен-ть Св-во 46-46/026-46/026/013/2015-205/1</t>
  </si>
  <si>
    <t>Собствен-ть Св-во 46-46/026-46/026/013/2015-206/1</t>
  </si>
  <si>
    <t>Собствен-ть Св-во 46-46/026-46/026/013/2015-201/1</t>
  </si>
  <si>
    <t>Собствен-ть Св-во 46-46/026-46/026/013/2015-199/1</t>
  </si>
  <si>
    <t>Собствен-ть Св-во 46-46/026-46/026/013/2015-195/1</t>
  </si>
  <si>
    <t>Собствен-ть Св-во 46-46/026-46/026/013/2015-203/1</t>
  </si>
  <si>
    <t>Собствен-ть Св-во 46-46/026-46/026/013/2015-197/1</t>
  </si>
  <si>
    <t>Собствен-ть Св-во 46-46/026-46/026/013/2015-189/1</t>
  </si>
  <si>
    <t>Собствен-ть Св-во 46-46/026-46/026/013/2015-207/1</t>
  </si>
  <si>
    <t>Собствен-ть Св-во 46-46/026-46/026/013/2015-192/1</t>
  </si>
  <si>
    <t>Собствен-ть Св-во 46-46/026-46/026/013/2015-198/1</t>
  </si>
  <si>
    <t>Собствен-ть Св-во 46-46/026-46/026/013/2015-194/1</t>
  </si>
  <si>
    <t>Собствен-ть Св-во 46-46/026-46/026/013/2015-190/1</t>
  </si>
  <si>
    <t>Собствен-ть Св-во 46-46/026-46/026/013/2015-200/1</t>
  </si>
  <si>
    <t>Собствен-ть Св-во 46-46/026-46/026/013/2015-187/1</t>
  </si>
  <si>
    <t>Собствен-ть Св-во 46-46/026-46/026/013/2015-193/1</t>
  </si>
  <si>
    <t>Скважинный насос ЭЦВ 60-10-80</t>
  </si>
  <si>
    <t>16.02.2024г.</t>
  </si>
  <si>
    <t>Договор от 16.02.2024 № УТ-1119</t>
  </si>
  <si>
    <r>
      <t xml:space="preserve">Насос дренажный </t>
    </r>
    <r>
      <rPr>
        <sz val="11"/>
        <color rgb="FFFF0066"/>
        <rFont val="Times New Roman"/>
        <family val="1"/>
        <charset val="204"/>
      </rPr>
      <t>F-900</t>
    </r>
  </si>
  <si>
    <t>Остановочный павильон ОМ-1</t>
  </si>
  <si>
    <t>С. Верхний Любаж, ул. Комсомольская,</t>
  </si>
  <si>
    <t>29.07.2024г.</t>
  </si>
  <si>
    <t>Договор от 29.07.2024 № 29/07/2024-1</t>
  </si>
  <si>
    <t>Верхнелюбажский с/с</t>
  </si>
  <si>
    <t>Собс-ть Св-во 46-46-26/009/2010-205</t>
  </si>
  <si>
    <t>Земельный участок (в аренде у Ярыгина С.И)</t>
  </si>
  <si>
    <t>с.В.Любаж, ул.Комсом-я,13</t>
  </si>
  <si>
    <t>122946,96 кв.м</t>
  </si>
  <si>
    <t>700 кв.м</t>
  </si>
  <si>
    <t>Собс-ть Св-во 46:25:050206:278-46/012/2017-1</t>
  </si>
  <si>
    <t>.</t>
  </si>
  <si>
    <t>Триммер Чемпион</t>
  </si>
  <si>
    <t>23.07.2024г.</t>
  </si>
  <si>
    <t>611000</t>
  </si>
  <si>
    <r>
      <t xml:space="preserve">Насос дренажный </t>
    </r>
    <r>
      <rPr>
        <sz val="11"/>
        <color rgb="FF0000FF"/>
        <rFont val="Times New Roman"/>
        <family val="1"/>
        <charset val="204"/>
      </rPr>
      <t>F-900</t>
    </r>
  </si>
  <si>
    <t>563500</t>
  </si>
  <si>
    <t>Собственность 46:25:220302:58-46/012/2019-2</t>
  </si>
  <si>
    <t>РФ, Курская область, Фатежский район, Верхнелюбажский  сельский совет  ул. Молодежная(водонапорная башня)</t>
  </si>
  <si>
    <t>РФ, Курская область, Фатежский район, Верхнелюбажский  сельский совет  ул. Докукинка (водонапорная башня)</t>
  </si>
  <si>
    <t>РФ, Курская область, Фатежский район, Верхнелюбажский  сельский совет  д. Нижний Любаж (СТФ) (башня)</t>
  </si>
  <si>
    <t>46:25:050205:1100</t>
  </si>
  <si>
    <t>130 м (грунт)</t>
  </si>
  <si>
    <t>17.05.2024г.</t>
  </si>
  <si>
    <t>Соб-ть 46:25:050205:1100-46/033/2024-1</t>
  </si>
  <si>
    <t>1580 м (щебень)</t>
  </si>
  <si>
    <t>46:25:000000:1377</t>
  </si>
  <si>
    <t>16.07.2024 г.</t>
  </si>
  <si>
    <t>Соб-ть 46:25:000000:1377-46/033/2024-1</t>
  </si>
  <si>
    <t>Скважинный насос ЭЦВ 6-6,5-105</t>
  </si>
  <si>
    <t>05.09.2024г.</t>
  </si>
  <si>
    <t>Догоров от 05.09.2024 №УТ-5854</t>
  </si>
  <si>
    <t>Системный блок в сборе</t>
  </si>
  <si>
    <t>18.10.2024г.</t>
  </si>
  <si>
    <t>Договор поставки от 18.10.2024 № 9851</t>
  </si>
  <si>
    <t>Скважинный насос ЭЦВ 6-10-80</t>
  </si>
  <si>
    <t>16.12.2024г.</t>
  </si>
  <si>
    <t>Договор поставки от 16.12.2024 № УТ-11324</t>
  </si>
  <si>
    <t>09.10.2024г.</t>
  </si>
  <si>
    <t>Выписка из ЕГРН 46:25:050102:554-46/033/2024-2 (собственность)</t>
  </si>
  <si>
    <t>Выписка из ЕГРН 46:25:050102:555-46/033/2024-2 (собственность)</t>
  </si>
  <si>
    <t>46:25:050206:674</t>
  </si>
  <si>
    <t>4264 кв.м.</t>
  </si>
  <si>
    <t>РФ, Курская область, Фатежский район, Верхнелюбажский сельский совет, ул. Тополёвая, з/у 46</t>
  </si>
  <si>
    <t>20.11.2024г.</t>
  </si>
  <si>
    <t>Выписка из ЕГРН 46:25:050206:674-46/033/2024-1 (постоянное бессрочное пользование)</t>
  </si>
  <si>
    <t>РФ, Курская область, Фатежский район, Верхнелюбажский сельский совет, ул. Тополёвая, з/у 4</t>
  </si>
  <si>
    <t>46:25:050206:678</t>
  </si>
  <si>
    <t>2383 кв.м.</t>
  </si>
  <si>
    <t>Выписка из ЕГРН 46:25:050206:678-46/033/2024-1 (постоянное бессрочное пользование)</t>
  </si>
  <si>
    <t>РФ, Курская область, Фатежский район, Верхнелюбажский сельский совет, ул. Тополёвая, з/у 3</t>
  </si>
  <si>
    <t>46:25:050206:681</t>
  </si>
  <si>
    <t>425 кв.м.</t>
  </si>
  <si>
    <t>21.11.2024г.</t>
  </si>
  <si>
    <t>Выписка из ЕГРН 46:25:050206:681-46/033/2024-1 (постоянное бессрочное пользование)</t>
  </si>
  <si>
    <t>РФ, Курская область, Фатежский район, Верхнелюбажский сельский совет, ул. Тополёвая, з/у 2</t>
  </si>
  <si>
    <t>46:25:050206:686</t>
  </si>
  <si>
    <t>3369 кв.м.</t>
  </si>
  <si>
    <t>Выписка из ЕГРН 46:25:050206:686-46/033/2024-1 (постоянное бессрочное пользование)</t>
  </si>
  <si>
    <t>РФ, Курская область, Фатежский район, Верхнелюбажский сельский совет,с.Игино (под дорогой)</t>
  </si>
  <si>
    <t>46:25:000000:1411</t>
  </si>
  <si>
    <t>15816 кв.м.</t>
  </si>
  <si>
    <t>02.04.2025г.</t>
  </si>
  <si>
    <t>Выписка из ЕГРН 46:25:000000:1411-46/033/2025-1 (постоянное бессрочное пользование)</t>
  </si>
  <si>
    <t>на 01.01.2025г.</t>
  </si>
  <si>
    <t>На 01.01.2025г</t>
  </si>
  <si>
    <t>350922,35</t>
  </si>
  <si>
    <t>403611,10</t>
  </si>
  <si>
    <t>Насос ЭЦВ 6-6.5-125</t>
  </si>
  <si>
    <t>Договор от 05.09.2024 № УТ-5854</t>
  </si>
  <si>
    <t>СВЕРЕН!!! 08.04.2025г.</t>
  </si>
  <si>
    <t>Передали в район в конце 2024 года</t>
  </si>
  <si>
    <t>46:25:000000:1399</t>
  </si>
  <si>
    <t>1550 м (грунт)</t>
  </si>
  <si>
    <t>29.10.2024г.</t>
  </si>
  <si>
    <t>Соб-ть 46:25:000000:1399-46/033/2024-1</t>
  </si>
  <si>
    <t>Тепловая сеть</t>
  </si>
  <si>
    <t>с. Верхний Любаж (котельная)</t>
  </si>
  <si>
    <t>46:25:050206:831</t>
  </si>
  <si>
    <t>517м</t>
  </si>
  <si>
    <t>12.11.2024г.(собственность)</t>
  </si>
  <si>
    <t>Соб-ть 46:25:050206:831-46/033/2024-2</t>
  </si>
  <si>
    <t>Муниципальное образование «Верхнелюбажское сельское поселение» Фатежского муниципального района Курской области</t>
  </si>
  <si>
    <r>
      <t>РФ, Курская область, Фатежский район, Верхнелюбажский  сельский совет  ул. Октябрьская</t>
    </r>
    <r>
      <rPr>
        <i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(детская площадка)</t>
    </r>
  </si>
  <si>
    <t>РФ, Курская область, Фатежский район, Верхнелюбажский сельский совет,ул.Докукинка (под дорогой)</t>
  </si>
  <si>
    <t>46:25:000000:1395</t>
  </si>
  <si>
    <t>7734 кв.м.</t>
  </si>
  <si>
    <t>21.10.2024г.</t>
  </si>
  <si>
    <t>Выписка из ЕГРН 46:25:000000:1395-46/033/2024-1 (собственность)</t>
  </si>
  <si>
    <t>Муниципальное образование "Верхнелюбажское сельское поселение" Фатежского муниципального района Курской области</t>
  </si>
  <si>
    <t>на сч.103 в операт. Управлении</t>
  </si>
  <si>
    <t>Раздел 3. Сведения о муниципальном недвижимом имуществе (з/у)</t>
  </si>
  <si>
    <t>на 01.01.2025 года</t>
  </si>
  <si>
    <r>
      <t>РФ, Курская область, Фатежский район, Верхнелюбажский  сельский совет  ул. Октябрьская</t>
    </r>
    <r>
      <rPr>
        <b/>
        <i/>
        <sz val="11"/>
        <rFont val="Times New Roman"/>
        <family val="1"/>
        <charset val="204"/>
      </rPr>
      <t xml:space="preserve"> (+з/у (спорт) детская площадка)</t>
    </r>
  </si>
  <si>
    <r>
      <t>РФ, Курская область, Фатежский район, Верхнелюбажский сельский совет, с. Верхний Любаж , ул.Октябрьская, ул. Молодежная от д.№15 до д.№20  (</t>
    </r>
    <r>
      <rPr>
        <b/>
        <i/>
        <sz val="11"/>
        <rFont val="Times New Roman"/>
        <family val="1"/>
        <charset val="204"/>
      </rPr>
      <t>под дорогой ул. Октябрьская</t>
    </r>
    <r>
      <rPr>
        <sz val="11"/>
        <rFont val="Times New Roman"/>
        <family val="1"/>
        <charset val="204"/>
      </rPr>
      <t>)</t>
    </r>
  </si>
  <si>
    <t>РФ, Курская область, Фатежский район, Верхнелюбажский  сельский совет, ул. Комсомольская  (парк)</t>
  </si>
  <si>
    <t>08.10.2024г.(собственность)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</si>
  <si>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 46:25:050206:595-46/033/2024-1</t>
  </si>
  <si>
    <t>Выписка из ЕГРН 46:25:050204:298-46/033/2024-2 (собственность)</t>
  </si>
  <si>
    <t>Выписка из ЕГРН 46:25:000000:1347-46/033/2024-2 (собственность)</t>
  </si>
  <si>
    <t>Выписка из ЕГРН 46:25:000000:1361-46/033/2024-2 (собственность)</t>
  </si>
  <si>
    <t>Выписка из ЕГРН 46:25:050205:1099-46/033/2024-2 (собственность)</t>
  </si>
  <si>
    <t>Выписка из ЕГРН 46:25:000000:1348-46/033/2024-2 (собственность)</t>
  </si>
  <si>
    <t>Выписка из ЕГРН 46:25:050206:837-46/033/2024-2 (собственность)</t>
  </si>
  <si>
    <t>РФ, Курская область, Фатежский район, Верхнелюбажский сельский совет, ул. Советская  (под дорогой)</t>
  </si>
  <si>
    <t>РФ, Курская область, Фатежский район, Верхнелюбажский сельский совет, пер. Кирова  (под дорогой)</t>
  </si>
  <si>
    <t>РФ, Курская область, Фатежский район, Верхнелюбажский сельский совет, ул. Белая  (под дорогой)</t>
  </si>
  <si>
    <t>РФ, Курская область, Фатежский район, Верхнелюбажский сельский совет, ул. Набережная  (под дорогой)</t>
  </si>
  <si>
    <t>09.10.2024 г.</t>
  </si>
  <si>
    <t>Выписка из ЕГРН 46:25:050206:534-46/033/2024-2 (собственность)</t>
  </si>
  <si>
    <t>Выписка из ЕГРН 46:25:090004:158-46/033/2024-2  (собственность)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</si>
</sst>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82" x14ac:knownFonts="1">
    <font>
      <sz val="11"/>
      <name val="Calibri"/>
      <charset val="1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FF00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A"/>
      <name val="Arial"/>
      <family val="2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Arial"/>
      <family val="2"/>
      <charset val="204"/>
    </font>
    <font>
      <sz val="11"/>
      <color rgb="FF800080"/>
      <name val="Times New Roman"/>
      <family val="1"/>
      <charset val="204"/>
    </font>
    <font>
      <sz val="11"/>
      <color rgb="FFFF4000"/>
      <name val="Times New Roman"/>
      <family val="1"/>
      <charset val="204"/>
    </font>
    <font>
      <b/>
      <sz val="10"/>
      <color rgb="FF1E39C9"/>
      <name val="Arial"/>
      <family val="2"/>
      <charset val="204"/>
    </font>
    <font>
      <sz val="11"/>
      <color rgb="FF1E39C9"/>
      <name val="Times New Roman"/>
      <family val="1"/>
      <charset val="204"/>
    </font>
    <font>
      <b/>
      <sz val="11"/>
      <color rgb="FF1E39C9"/>
      <name val="Arial"/>
      <family val="2"/>
      <charset val="204"/>
    </font>
    <font>
      <b/>
      <sz val="11"/>
      <color rgb="FF1E39C9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800080"/>
      <name val="Arial"/>
      <family val="2"/>
      <charset val="204"/>
    </font>
    <font>
      <sz val="10"/>
      <color rgb="FF800080"/>
      <name val="Times New Roman"/>
      <family val="1"/>
      <charset val="204"/>
    </font>
    <font>
      <b/>
      <sz val="14"/>
      <color rgb="FF006100"/>
      <name val="Calibri"/>
      <family val="2"/>
      <charset val="204"/>
    </font>
    <font>
      <sz val="11"/>
      <color rgb="FF006100"/>
      <name val="Calibri"/>
      <family val="2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00000A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</font>
    <font>
      <sz val="10"/>
      <color rgb="FFFF0066"/>
      <name val="Times New Roman"/>
      <family val="1"/>
      <charset val="204"/>
    </font>
    <font>
      <sz val="11"/>
      <color rgb="FFFF0066"/>
      <name val="Arial"/>
      <family val="2"/>
      <charset val="204"/>
    </font>
    <font>
      <b/>
      <sz val="10"/>
      <color rgb="FFFF0066"/>
      <name val="Times New Roman"/>
      <family val="1"/>
      <charset val="204"/>
    </font>
    <font>
      <b/>
      <sz val="11"/>
      <color rgb="FFFF0066"/>
      <name val="Times New Roman"/>
      <family val="1"/>
      <charset val="204"/>
    </font>
    <font>
      <sz val="11"/>
      <color rgb="FFFF0066"/>
      <name val="Times New Roman"/>
      <family val="1"/>
      <charset val="204"/>
    </font>
    <font>
      <sz val="10"/>
      <color rgb="FFFF0066"/>
      <name val="Arial"/>
      <family val="2"/>
      <charset val="204"/>
    </font>
    <font>
      <sz val="11"/>
      <color rgb="FF00000A"/>
      <name val="Arial"/>
      <family val="2"/>
      <charset val="204"/>
    </font>
    <font>
      <b/>
      <sz val="11"/>
      <color rgb="FF00000A"/>
      <name val="Arial"/>
      <family val="2"/>
      <charset val="204"/>
    </font>
    <font>
      <sz val="11"/>
      <color rgb="FF800080"/>
      <name val="Times New Roman"/>
      <family val="1"/>
      <charset val="204"/>
    </font>
    <font>
      <b/>
      <sz val="11"/>
      <color rgb="FF800080"/>
      <name val="Times New Roman"/>
      <family val="1"/>
      <charset val="204"/>
    </font>
    <font>
      <sz val="8"/>
      <name val="Calibri"/>
      <family val="2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Arial"/>
      <family val="2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Arial"/>
      <family val="2"/>
      <charset val="204"/>
    </font>
    <font>
      <b/>
      <sz val="11"/>
      <color rgb="FF00CC00"/>
      <name val="Times New Roman"/>
      <family val="1"/>
      <charset val="204"/>
    </font>
    <font>
      <sz val="11"/>
      <color rgb="FF00CC00"/>
      <name val="Times New Roman"/>
      <family val="1"/>
      <charset val="204"/>
    </font>
    <font>
      <sz val="11"/>
      <color rgb="FFFE5C9A"/>
      <name val="Arial"/>
      <family val="2"/>
      <charset val="204"/>
    </font>
    <font>
      <b/>
      <sz val="11"/>
      <color rgb="FFFE5C9A"/>
      <name val="Times New Roman"/>
      <family val="1"/>
      <charset val="204"/>
    </font>
    <font>
      <b/>
      <sz val="11"/>
      <color rgb="FFFE5C9A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Palace Script MT"/>
      <family val="4"/>
    </font>
    <font>
      <b/>
      <i/>
      <sz val="14"/>
      <name val="Vivaldi"/>
      <family val="4"/>
    </font>
    <font>
      <b/>
      <i/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D8C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E5C9A"/>
        <bgColor rgb="FFFFFF00"/>
      </patternFill>
    </fill>
    <fill>
      <patternFill patternType="solid">
        <fgColor rgb="FFFE5C9A"/>
        <bgColor indexed="64"/>
      </patternFill>
    </fill>
    <fill>
      <patternFill patternType="solid">
        <fgColor rgb="FF63EF3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2" borderId="0" applyBorder="0" applyProtection="0"/>
  </cellStyleXfs>
  <cellXfs count="586">
    <xf numFmtId="0" fontId="0" fillId="0" borderId="0" xfId="0"/>
    <xf numFmtId="49" fontId="10" fillId="4" borderId="4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/>
    <xf numFmtId="49" fontId="1" fillId="0" borderId="4" xfId="0" applyNumberFormat="1" applyFont="1" applyBorder="1"/>
    <xf numFmtId="49" fontId="5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/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4" xfId="0" applyNumberFormat="1" applyFont="1" applyBorder="1" applyAlignment="1">
      <alignment vertical="center" wrapText="1"/>
    </xf>
    <xf numFmtId="0" fontId="6" fillId="0" borderId="0" xfId="0" applyFont="1"/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0" xfId="0" applyFont="1"/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/>
    <xf numFmtId="0" fontId="8" fillId="0" borderId="6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4" fontId="11" fillId="4" borderId="4" xfId="0" applyNumberFormat="1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" fontId="10" fillId="4" borderId="4" xfId="0" applyNumberFormat="1" applyFont="1" applyFill="1" applyBorder="1" applyAlignment="1">
      <alignment horizontal="left" vertical="top"/>
    </xf>
    <xf numFmtId="14" fontId="10" fillId="4" borderId="4" xfId="0" applyNumberFormat="1" applyFont="1" applyFill="1" applyBorder="1" applyAlignment="1">
      <alignment horizontal="left" vertical="top"/>
    </xf>
    <xf numFmtId="0" fontId="8" fillId="0" borderId="4" xfId="0" applyFont="1" applyBorder="1" applyAlignment="1">
      <alignment wrapText="1"/>
    </xf>
    <xf numFmtId="49" fontId="5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29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6" fillId="0" borderId="4" xfId="0" applyNumberFormat="1" applyFont="1" applyBorder="1" applyAlignment="1">
      <alignment vertical="top" wrapText="1"/>
    </xf>
    <xf numFmtId="0" fontId="36" fillId="0" borderId="4" xfId="0" applyFont="1" applyBorder="1" applyAlignment="1">
      <alignment horizontal="center" vertical="top" wrapText="1"/>
    </xf>
    <xf numFmtId="49" fontId="36" fillId="0" borderId="4" xfId="0" applyNumberFormat="1" applyFont="1" applyBorder="1" applyAlignment="1">
      <alignment horizontal="right" vertical="top" wrapText="1"/>
    </xf>
    <xf numFmtId="49" fontId="36" fillId="0" borderId="4" xfId="0" applyNumberFormat="1" applyFont="1" applyBorder="1" applyAlignment="1">
      <alignment horizontal="center" vertical="top" wrapText="1"/>
    </xf>
    <xf numFmtId="49" fontId="27" fillId="0" borderId="4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left" vertical="top"/>
    </xf>
    <xf numFmtId="49" fontId="6" fillId="0" borderId="16" xfId="0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0" fillId="0" borderId="4" xfId="0" applyFont="1" applyBorder="1"/>
    <xf numFmtId="0" fontId="30" fillId="0" borderId="4" xfId="0" applyFont="1" applyBorder="1" applyAlignment="1">
      <alignment wrapText="1"/>
    </xf>
    <xf numFmtId="4" fontId="30" fillId="0" borderId="4" xfId="0" applyNumberFormat="1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2" fillId="0" borderId="4" xfId="0" applyFont="1" applyBorder="1" applyAlignment="1">
      <alignment wrapText="1"/>
    </xf>
    <xf numFmtId="4" fontId="32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1" fillId="0" borderId="11" xfId="0" applyFont="1" applyBorder="1"/>
    <xf numFmtId="49" fontId="1" fillId="0" borderId="11" xfId="0" applyNumberFormat="1" applyFont="1" applyBorder="1"/>
    <xf numFmtId="49" fontId="5" fillId="0" borderId="11" xfId="0" applyNumberFormat="1" applyFont="1" applyBorder="1" applyAlignment="1">
      <alignment horizontal="center" wrapText="1"/>
    </xf>
    <xf numFmtId="49" fontId="1" fillId="0" borderId="21" xfId="0" applyNumberFormat="1" applyFont="1" applyBorder="1"/>
    <xf numFmtId="0" fontId="11" fillId="0" borderId="8" xfId="0" applyFont="1" applyBorder="1" applyAlignment="1">
      <alignment horizontal="center" vertical="top" wrapText="1"/>
    </xf>
    <xf numFmtId="0" fontId="30" fillId="0" borderId="8" xfId="0" applyFont="1" applyBorder="1"/>
    <xf numFmtId="0" fontId="18" fillId="0" borderId="8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21" fillId="0" borderId="8" xfId="0" applyFont="1" applyBorder="1" applyAlignment="1">
      <alignment wrapText="1"/>
    </xf>
    <xf numFmtId="0" fontId="22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wrapText="1"/>
    </xf>
    <xf numFmtId="4" fontId="20" fillId="0" borderId="9" xfId="0" applyNumberFormat="1" applyFont="1" applyBorder="1" applyAlignment="1">
      <alignment horizontal="left" vertical="top"/>
    </xf>
    <xf numFmtId="4" fontId="20" fillId="0" borderId="8" xfId="0" applyNumberFormat="1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 wrapText="1"/>
    </xf>
    <xf numFmtId="0" fontId="30" fillId="4" borderId="4" xfId="0" applyFont="1" applyFill="1" applyBorder="1"/>
    <xf numFmtId="0" fontId="12" fillId="0" borderId="4" xfId="0" applyFont="1" applyBorder="1" applyAlignment="1">
      <alignment wrapText="1"/>
    </xf>
    <xf numFmtId="0" fontId="17" fillId="0" borderId="4" xfId="0" applyFont="1" applyBorder="1" applyAlignment="1">
      <alignment vertical="top"/>
    </xf>
    <xf numFmtId="0" fontId="12" fillId="0" borderId="6" xfId="0" applyFont="1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4" fontId="16" fillId="0" borderId="4" xfId="0" applyNumberFormat="1" applyFont="1" applyBorder="1" applyAlignment="1">
      <alignment horizontal="left" vertical="top" wrapText="1"/>
    </xf>
    <xf numFmtId="14" fontId="10" fillId="0" borderId="4" xfId="0" applyNumberFormat="1" applyFont="1" applyBorder="1" applyAlignment="1">
      <alignment horizontal="left" vertical="top"/>
    </xf>
    <xf numFmtId="0" fontId="13" fillId="0" borderId="4" xfId="0" applyFont="1" applyBorder="1"/>
    <xf numFmtId="0" fontId="10" fillId="0" borderId="6" xfId="0" applyFont="1" applyBorder="1" applyAlignment="1">
      <alignment horizontal="left" vertical="top" wrapText="1"/>
    </xf>
    <xf numFmtId="2" fontId="10" fillId="0" borderId="4" xfId="0" applyNumberFormat="1" applyFont="1" applyBorder="1" applyAlignment="1">
      <alignment horizontal="left" vertical="top"/>
    </xf>
    <xf numFmtId="0" fontId="39" fillId="0" borderId="0" xfId="0" applyFont="1"/>
    <xf numFmtId="0" fontId="13" fillId="0" borderId="4" xfId="0" applyFont="1" applyBorder="1" applyAlignment="1">
      <alignment vertical="top"/>
    </xf>
    <xf numFmtId="0" fontId="12" fillId="0" borderId="4" xfId="0" applyFont="1" applyBorder="1" applyAlignment="1">
      <alignment horizontal="center"/>
    </xf>
    <xf numFmtId="4" fontId="12" fillId="0" borderId="6" xfId="0" applyNumberFormat="1" applyFont="1" applyBorder="1" applyAlignment="1">
      <alignment horizontal="left" vertical="top" wrapText="1"/>
    </xf>
    <xf numFmtId="14" fontId="10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4" fontId="16" fillId="0" borderId="8" xfId="0" applyNumberFormat="1" applyFont="1" applyBorder="1" applyAlignment="1">
      <alignment horizontal="left" vertical="top" wrapText="1"/>
    </xf>
    <xf numFmtId="14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center" wrapText="1"/>
    </xf>
    <xf numFmtId="0" fontId="27" fillId="0" borderId="4" xfId="0" applyFont="1" applyBorder="1" applyAlignment="1">
      <alignment horizontal="left" vertical="top" wrapText="1"/>
    </xf>
    <xf numFmtId="2" fontId="30" fillId="4" borderId="4" xfId="0" applyNumberFormat="1" applyFont="1" applyFill="1" applyBorder="1"/>
    <xf numFmtId="0" fontId="36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4" fontId="14" fillId="0" borderId="4" xfId="0" applyNumberFormat="1" applyFont="1" applyBorder="1" applyAlignment="1">
      <alignment horizontal="left" vertical="top" wrapText="1"/>
    </xf>
    <xf numFmtId="4" fontId="42" fillId="0" borderId="4" xfId="0" applyNumberFormat="1" applyFont="1" applyBorder="1" applyAlignment="1">
      <alignment horizontal="left" vertical="top"/>
    </xf>
    <xf numFmtId="2" fontId="14" fillId="0" borderId="4" xfId="0" applyNumberFormat="1" applyFont="1" applyBorder="1" applyAlignment="1">
      <alignment horizontal="left" vertical="top"/>
    </xf>
    <xf numFmtId="165" fontId="14" fillId="0" borderId="5" xfId="0" applyNumberFormat="1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39" fillId="0" borderId="4" xfId="0" applyFont="1" applyBorder="1"/>
    <xf numFmtId="0" fontId="39" fillId="0" borderId="8" xfId="0" applyFont="1" applyBorder="1"/>
    <xf numFmtId="0" fontId="27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4" fontId="42" fillId="0" borderId="8" xfId="0" applyNumberFormat="1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0" fontId="27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top" wrapText="1"/>
    </xf>
    <xf numFmtId="0" fontId="42" fillId="0" borderId="4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43" fillId="0" borderId="4" xfId="0" applyFont="1" applyBorder="1" applyAlignment="1">
      <alignment wrapText="1"/>
    </xf>
    <xf numFmtId="0" fontId="27" fillId="0" borderId="4" xfId="0" applyFont="1" applyBorder="1" applyAlignment="1">
      <alignment horizontal="center" vertical="top" wrapText="1"/>
    </xf>
    <xf numFmtId="165" fontId="14" fillId="0" borderId="4" xfId="0" applyNumberFormat="1" applyFont="1" applyBorder="1" applyAlignment="1">
      <alignment horizontal="left" vertical="top"/>
    </xf>
    <xf numFmtId="4" fontId="42" fillId="0" borderId="6" xfId="0" applyNumberFormat="1" applyFont="1" applyBorder="1" applyAlignment="1">
      <alignment horizontal="left" vertical="top"/>
    </xf>
    <xf numFmtId="0" fontId="28" fillId="0" borderId="8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4" fontId="42" fillId="0" borderId="9" xfId="0" applyNumberFormat="1" applyFont="1" applyBorder="1" applyAlignment="1">
      <alignment horizontal="left" vertical="top"/>
    </xf>
    <xf numFmtId="0" fontId="27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vertical="top"/>
    </xf>
    <xf numFmtId="0" fontId="27" fillId="0" borderId="6" xfId="0" applyFont="1" applyBorder="1" applyAlignment="1">
      <alignment horizontal="left" vertical="top" wrapText="1"/>
    </xf>
    <xf numFmtId="4" fontId="27" fillId="0" borderId="4" xfId="0" applyNumberFormat="1" applyFont="1" applyBorder="1" applyAlignment="1">
      <alignment horizontal="left" vertical="top" wrapText="1"/>
    </xf>
    <xf numFmtId="14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vertical="top"/>
    </xf>
    <xf numFmtId="14" fontId="14" fillId="0" borderId="4" xfId="0" applyNumberFormat="1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4" xfId="0" applyFont="1" applyBorder="1"/>
    <xf numFmtId="0" fontId="14" fillId="0" borderId="8" xfId="0" applyFont="1" applyBorder="1"/>
    <xf numFmtId="0" fontId="27" fillId="0" borderId="8" xfId="0" applyFont="1" applyBorder="1" applyAlignment="1">
      <alignment horizontal="left" vertical="top" wrapText="1"/>
    </xf>
    <xf numFmtId="0" fontId="44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center"/>
    </xf>
    <xf numFmtId="0" fontId="27" fillId="0" borderId="0" xfId="0" applyFont="1" applyAlignment="1">
      <alignment horizontal="center"/>
    </xf>
    <xf numFmtId="2" fontId="27" fillId="0" borderId="4" xfId="0" applyNumberFormat="1" applyFont="1" applyBorder="1" applyAlignment="1">
      <alignment horizontal="left" vertical="top"/>
    </xf>
    <xf numFmtId="4" fontId="27" fillId="0" borderId="8" xfId="0" applyNumberFormat="1" applyFont="1" applyBorder="1" applyAlignment="1">
      <alignment horizontal="left" vertical="top" wrapText="1"/>
    </xf>
    <xf numFmtId="2" fontId="27" fillId="0" borderId="8" xfId="0" applyNumberFormat="1" applyFont="1" applyBorder="1" applyAlignment="1">
      <alignment horizontal="left" vertical="top"/>
    </xf>
    <xf numFmtId="14" fontId="14" fillId="0" borderId="8" xfId="0" applyNumberFormat="1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0" fontId="28" fillId="0" borderId="8" xfId="0" applyFont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wrapText="1"/>
    </xf>
    <xf numFmtId="0" fontId="28" fillId="0" borderId="10" xfId="0" applyFont="1" applyBorder="1" applyAlignment="1">
      <alignment vertical="top"/>
    </xf>
    <xf numFmtId="0" fontId="28" fillId="0" borderId="19" xfId="0" applyFont="1" applyBorder="1" applyAlignment="1">
      <alignment vertical="top"/>
    </xf>
    <xf numFmtId="0" fontId="28" fillId="0" borderId="13" xfId="0" applyFont="1" applyBorder="1" applyAlignment="1">
      <alignment vertical="top"/>
    </xf>
    <xf numFmtId="0" fontId="27" fillId="0" borderId="4" xfId="0" applyFont="1" applyBorder="1"/>
    <xf numFmtId="0" fontId="27" fillId="0" borderId="13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39" fillId="0" borderId="4" xfId="0" applyFont="1" applyBorder="1" applyAlignment="1">
      <alignment wrapText="1"/>
    </xf>
    <xf numFmtId="4" fontId="39" fillId="0" borderId="4" xfId="0" applyNumberFormat="1" applyFont="1" applyBorder="1" applyAlignment="1">
      <alignment horizontal="left" vertical="top"/>
    </xf>
    <xf numFmtId="10" fontId="27" fillId="0" borderId="4" xfId="0" applyNumberFormat="1" applyFont="1" applyBorder="1" applyAlignment="1">
      <alignment horizontal="left" vertical="top"/>
    </xf>
    <xf numFmtId="2" fontId="27" fillId="0" borderId="4" xfId="0" applyNumberFormat="1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 wrapText="1"/>
    </xf>
    <xf numFmtId="1" fontId="39" fillId="0" borderId="4" xfId="0" applyNumberFormat="1" applyFont="1" applyBorder="1" applyAlignment="1">
      <alignment horizontal="right" vertical="top" wrapText="1"/>
    </xf>
    <xf numFmtId="0" fontId="46" fillId="0" borderId="4" xfId="0" applyFont="1" applyBorder="1" applyAlignment="1">
      <alignment wrapText="1"/>
    </xf>
    <xf numFmtId="0" fontId="47" fillId="0" borderId="4" xfId="0" applyFont="1" applyBorder="1" applyAlignment="1">
      <alignment wrapText="1"/>
    </xf>
    <xf numFmtId="4" fontId="46" fillId="0" borderId="4" xfId="0" applyNumberFormat="1" applyFont="1" applyBorder="1" applyAlignment="1">
      <alignment horizontal="left" vertical="top"/>
    </xf>
    <xf numFmtId="10" fontId="48" fillId="0" borderId="4" xfId="0" applyNumberFormat="1" applyFont="1" applyBorder="1" applyAlignment="1">
      <alignment horizontal="left" vertical="top"/>
    </xf>
    <xf numFmtId="2" fontId="48" fillId="0" borderId="4" xfId="0" applyNumberFormat="1" applyFont="1" applyBorder="1" applyAlignment="1">
      <alignment horizontal="left" vertical="top"/>
    </xf>
    <xf numFmtId="0" fontId="48" fillId="0" borderId="4" xfId="0" applyFont="1" applyBorder="1" applyAlignment="1">
      <alignment horizontal="left" vertical="top" wrapText="1"/>
    </xf>
    <xf numFmtId="0" fontId="48" fillId="0" borderId="4" xfId="0" applyFont="1" applyBorder="1" applyAlignment="1">
      <alignment horizontal="left" vertical="top"/>
    </xf>
    <xf numFmtId="0" fontId="49" fillId="0" borderId="4" xfId="0" applyFont="1" applyBorder="1" applyAlignment="1">
      <alignment horizontal="left" vertical="top" wrapText="1"/>
    </xf>
    <xf numFmtId="0" fontId="46" fillId="0" borderId="4" xfId="0" applyFont="1" applyBorder="1"/>
    <xf numFmtId="0" fontId="50" fillId="0" borderId="4" xfId="0" applyFont="1" applyBorder="1" applyAlignment="1">
      <alignment horizontal="left" vertical="top" wrapText="1"/>
    </xf>
    <xf numFmtId="164" fontId="14" fillId="0" borderId="4" xfId="0" applyNumberFormat="1" applyFont="1" applyBorder="1" applyAlignment="1">
      <alignment horizontal="left" vertical="top"/>
    </xf>
    <xf numFmtId="0" fontId="42" fillId="0" borderId="10" xfId="0" applyFont="1" applyBorder="1" applyAlignment="1">
      <alignment horizontal="center" vertical="top" wrapText="1"/>
    </xf>
    <xf numFmtId="4" fontId="42" fillId="0" borderId="11" xfId="0" applyNumberFormat="1" applyFont="1" applyBorder="1" applyAlignment="1">
      <alignment horizontal="left" vertical="top"/>
    </xf>
    <xf numFmtId="2" fontId="14" fillId="0" borderId="11" xfId="0" applyNumberFormat="1" applyFont="1" applyBorder="1" applyAlignment="1">
      <alignment horizontal="left" vertical="top"/>
    </xf>
    <xf numFmtId="0" fontId="42" fillId="0" borderId="12" xfId="0" applyFont="1" applyBorder="1" applyAlignment="1">
      <alignment horizontal="center" vertical="top" wrapText="1"/>
    </xf>
    <xf numFmtId="0" fontId="42" fillId="0" borderId="13" xfId="0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left" vertical="top"/>
    </xf>
    <xf numFmtId="165" fontId="14" fillId="0" borderId="8" xfId="0" applyNumberFormat="1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9" fontId="45" fillId="0" borderId="4" xfId="0" applyNumberFormat="1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/>
    </xf>
    <xf numFmtId="2" fontId="45" fillId="0" borderId="4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5" fillId="0" borderId="4" xfId="0" applyFont="1" applyBorder="1" applyAlignment="1">
      <alignment wrapText="1"/>
    </xf>
    <xf numFmtId="0" fontId="1" fillId="0" borderId="24" xfId="0" applyFont="1" applyBorder="1" applyAlignment="1">
      <alignment horizontal="left" vertical="top"/>
    </xf>
    <xf numFmtId="0" fontId="15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left" vertical="top"/>
    </xf>
    <xf numFmtId="2" fontId="1" fillId="0" borderId="8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4" fontId="27" fillId="0" borderId="4" xfId="0" applyNumberFormat="1" applyFont="1" applyBorder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/>
    </xf>
    <xf numFmtId="2" fontId="26" fillId="0" borderId="4" xfId="0" applyNumberFormat="1" applyFont="1" applyBorder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30" fillId="0" borderId="8" xfId="0" applyFont="1" applyBorder="1" applyAlignment="1">
      <alignment wrapText="1"/>
    </xf>
    <xf numFmtId="4" fontId="30" fillId="0" borderId="8" xfId="0" applyNumberFormat="1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2" fontId="18" fillId="0" borderId="4" xfId="0" applyNumberFormat="1" applyFont="1" applyBorder="1" applyAlignment="1">
      <alignment horizontal="left" vertical="top"/>
    </xf>
    <xf numFmtId="2" fontId="26" fillId="0" borderId="8" xfId="0" applyNumberFormat="1" applyFont="1" applyBorder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0" fontId="30" fillId="0" borderId="11" xfId="0" applyFont="1" applyBorder="1" applyAlignment="1">
      <alignment wrapText="1"/>
    </xf>
    <xf numFmtId="4" fontId="30" fillId="0" borderId="11" xfId="0" applyNumberFormat="1" applyFont="1" applyBorder="1" applyAlignment="1">
      <alignment horizontal="left" vertical="top"/>
    </xf>
    <xf numFmtId="2" fontId="1" fillId="0" borderId="11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 vertical="top"/>
    </xf>
    <xf numFmtId="0" fontId="43" fillId="0" borderId="4" xfId="0" applyFont="1" applyBorder="1" applyAlignment="1">
      <alignment horizontal="right" wrapText="1"/>
    </xf>
    <xf numFmtId="0" fontId="5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wrapText="1"/>
    </xf>
    <xf numFmtId="4" fontId="30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2" fontId="26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39" fillId="0" borderId="1" xfId="0" applyNumberFormat="1" applyFont="1" applyBorder="1" applyAlignment="1">
      <alignment horizontal="left" vertical="top"/>
    </xf>
    <xf numFmtId="0" fontId="27" fillId="0" borderId="1" xfId="0" applyFont="1" applyBorder="1" applyAlignment="1">
      <alignment horizontal="left" vertical="top" wrapText="1"/>
    </xf>
    <xf numFmtId="49" fontId="6" fillId="4" borderId="4" xfId="0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49" fontId="29" fillId="0" borderId="4" xfId="0" applyNumberFormat="1" applyFont="1" applyBorder="1" applyAlignment="1">
      <alignment horizontal="left" vertical="top" wrapText="1"/>
    </xf>
    <xf numFmtId="0" fontId="39" fillId="0" borderId="8" xfId="0" applyFont="1" applyBorder="1" applyAlignment="1">
      <alignment wrapText="1"/>
    </xf>
    <xf numFmtId="4" fontId="39" fillId="0" borderId="8" xfId="0" applyNumberFormat="1" applyFont="1" applyBorder="1" applyAlignment="1">
      <alignment horizontal="left" vertical="top"/>
    </xf>
    <xf numFmtId="0" fontId="45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/>
    </xf>
    <xf numFmtId="49" fontId="44" fillId="0" borderId="4" xfId="0" applyNumberFormat="1" applyFont="1" applyBorder="1" applyAlignment="1">
      <alignment horizontal="center" vertical="top" wrapText="1"/>
    </xf>
    <xf numFmtId="49" fontId="53" fillId="0" borderId="4" xfId="0" applyNumberFormat="1" applyFont="1" applyBorder="1" applyAlignment="1">
      <alignment horizontal="center" vertical="top" wrapText="1"/>
    </xf>
    <xf numFmtId="49" fontId="42" fillId="0" borderId="4" xfId="0" applyNumberFormat="1" applyFont="1" applyBorder="1" applyAlignment="1">
      <alignment horizontal="center" vertical="top" wrapText="1"/>
    </xf>
    <xf numFmtId="49" fontId="54" fillId="0" borderId="4" xfId="0" applyNumberFormat="1" applyFont="1" applyBorder="1" applyAlignment="1">
      <alignment horizontal="center" vertical="top" wrapText="1"/>
    </xf>
    <xf numFmtId="49" fontId="55" fillId="0" borderId="4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/>
    </xf>
    <xf numFmtId="1" fontId="45" fillId="0" borderId="4" xfId="0" applyNumberFormat="1" applyFont="1" applyBorder="1" applyAlignment="1">
      <alignment horizontal="right" vertical="top" wrapText="1"/>
    </xf>
    <xf numFmtId="1" fontId="43" fillId="0" borderId="4" xfId="0" applyNumberFormat="1" applyFont="1" applyBorder="1" applyAlignment="1">
      <alignment wrapText="1"/>
    </xf>
    <xf numFmtId="14" fontId="27" fillId="0" borderId="4" xfId="0" applyNumberFormat="1" applyFont="1" applyBorder="1" applyAlignment="1">
      <alignment horizontal="left" vertical="top"/>
    </xf>
    <xf numFmtId="164" fontId="27" fillId="0" borderId="4" xfId="0" applyNumberFormat="1" applyFont="1" applyBorder="1" applyAlignment="1">
      <alignment horizontal="left" vertical="top"/>
    </xf>
    <xf numFmtId="4" fontId="39" fillId="5" borderId="4" xfId="0" applyNumberFormat="1" applyFont="1" applyFill="1" applyBorder="1" applyAlignment="1">
      <alignment horizontal="left" vertical="top"/>
    </xf>
    <xf numFmtId="2" fontId="27" fillId="5" borderId="4" xfId="0" applyNumberFormat="1" applyFont="1" applyFill="1" applyBorder="1" applyAlignment="1">
      <alignment horizontal="left" vertical="top"/>
    </xf>
    <xf numFmtId="4" fontId="30" fillId="5" borderId="4" xfId="0" applyNumberFormat="1" applyFont="1" applyFill="1" applyBorder="1"/>
    <xf numFmtId="2" fontId="30" fillId="5" borderId="4" xfId="0" applyNumberFormat="1" applyFont="1" applyFill="1" applyBorder="1"/>
    <xf numFmtId="0" fontId="0" fillId="0" borderId="4" xfId="0" applyBorder="1"/>
    <xf numFmtId="0" fontId="0" fillId="5" borderId="4" xfId="0" applyFill="1" applyBorder="1"/>
    <xf numFmtId="4" fontId="0" fillId="5" borderId="4" xfId="0" applyNumberFormat="1" applyFill="1" applyBorder="1"/>
    <xf numFmtId="2" fontId="0" fillId="5" borderId="4" xfId="0" applyNumberFormat="1" applyFill="1" applyBorder="1"/>
    <xf numFmtId="4" fontId="31" fillId="5" borderId="4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vertical="top"/>
    </xf>
    <xf numFmtId="2" fontId="11" fillId="4" borderId="4" xfId="0" applyNumberFormat="1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2" fontId="10" fillId="6" borderId="4" xfId="0" applyNumberFormat="1" applyFont="1" applyFill="1" applyBorder="1" applyAlignment="1">
      <alignment vertical="top"/>
    </xf>
    <xf numFmtId="2" fontId="54" fillId="6" borderId="4" xfId="0" applyNumberFormat="1" applyFont="1" applyFill="1" applyBorder="1" applyAlignment="1">
      <alignment vertical="top"/>
    </xf>
    <xf numFmtId="49" fontId="10" fillId="6" borderId="4" xfId="0" applyNumberFormat="1" applyFont="1" applyFill="1" applyBorder="1" applyAlignment="1">
      <alignment vertical="top"/>
    </xf>
    <xf numFmtId="49" fontId="44" fillId="4" borderId="4" xfId="0" applyNumberFormat="1" applyFont="1" applyFill="1" applyBorder="1" applyAlignment="1">
      <alignment horizontal="left" vertical="top" wrapText="1"/>
    </xf>
    <xf numFmtId="2" fontId="44" fillId="4" borderId="4" xfId="0" applyNumberFormat="1" applyFont="1" applyFill="1" applyBorder="1" applyAlignment="1">
      <alignment horizontal="left" vertical="top" wrapText="1"/>
    </xf>
    <xf numFmtId="4" fontId="42" fillId="7" borderId="4" xfId="0" applyNumberFormat="1" applyFont="1" applyFill="1" applyBorder="1" applyAlignment="1">
      <alignment horizontal="left" vertical="top"/>
    </xf>
    <xf numFmtId="2" fontId="14" fillId="7" borderId="4" xfId="0" applyNumberFormat="1" applyFont="1" applyFill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4" fontId="30" fillId="4" borderId="4" xfId="0" applyNumberFormat="1" applyFont="1" applyFill="1" applyBorder="1"/>
    <xf numFmtId="0" fontId="0" fillId="7" borderId="4" xfId="0" applyFill="1" applyBorder="1"/>
    <xf numFmtId="4" fontId="27" fillId="7" borderId="8" xfId="0" applyNumberFormat="1" applyFont="1" applyFill="1" applyBorder="1" applyAlignment="1">
      <alignment horizontal="left" vertical="top" wrapText="1"/>
    </xf>
    <xf numFmtId="2" fontId="27" fillId="7" borderId="8" xfId="0" applyNumberFormat="1" applyFont="1" applyFill="1" applyBorder="1" applyAlignment="1">
      <alignment horizontal="left" vertical="top"/>
    </xf>
    <xf numFmtId="0" fontId="27" fillId="7" borderId="8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center"/>
    </xf>
    <xf numFmtId="4" fontId="12" fillId="7" borderId="9" xfId="0" applyNumberFormat="1" applyFont="1" applyFill="1" applyBorder="1" applyAlignment="1">
      <alignment horizontal="left" vertical="top" wrapText="1"/>
    </xf>
    <xf numFmtId="2" fontId="10" fillId="7" borderId="8" xfId="0" applyNumberFormat="1" applyFont="1" applyFill="1" applyBorder="1" applyAlignment="1">
      <alignment horizontal="left" vertical="top"/>
    </xf>
    <xf numFmtId="2" fontId="0" fillId="7" borderId="4" xfId="0" applyNumberFormat="1" applyFill="1" applyBorder="1"/>
    <xf numFmtId="2" fontId="12" fillId="0" borderId="4" xfId="0" applyNumberFormat="1" applyFont="1" applyBorder="1" applyAlignment="1">
      <alignment horizontal="left" vertical="top" wrapText="1"/>
    </xf>
    <xf numFmtId="2" fontId="12" fillId="7" borderId="8" xfId="0" applyNumberFormat="1" applyFont="1" applyFill="1" applyBorder="1" applyAlignment="1">
      <alignment horizontal="left" vertical="top" wrapText="1"/>
    </xf>
    <xf numFmtId="4" fontId="0" fillId="7" borderId="4" xfId="0" applyNumberFormat="1" applyFill="1" applyBorder="1"/>
    <xf numFmtId="0" fontId="51" fillId="7" borderId="0" xfId="0" applyFont="1" applyFill="1"/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49" fontId="6" fillId="8" borderId="4" xfId="0" applyNumberFormat="1" applyFont="1" applyFill="1" applyBorder="1" applyAlignment="1">
      <alignment vertical="center" wrapText="1"/>
    </xf>
    <xf numFmtId="49" fontId="7" fillId="8" borderId="4" xfId="0" applyNumberFormat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49" fontId="7" fillId="8" borderId="4" xfId="0" applyNumberFormat="1" applyFont="1" applyFill="1" applyBorder="1" applyAlignment="1">
      <alignment horizontal="center" wrapText="1"/>
    </xf>
    <xf numFmtId="0" fontId="51" fillId="5" borderId="0" xfId="0" applyFont="1" applyFill="1" applyAlignment="1">
      <alignment wrapText="1"/>
    </xf>
    <xf numFmtId="0" fontId="30" fillId="5" borderId="4" xfId="0" applyFont="1" applyFill="1" applyBorder="1"/>
    <xf numFmtId="0" fontId="10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2" fillId="5" borderId="4" xfId="0" applyFont="1" applyFill="1" applyBorder="1" applyAlignment="1">
      <alignment horizontal="center"/>
    </xf>
    <xf numFmtId="4" fontId="12" fillId="5" borderId="9" xfId="0" applyNumberFormat="1" applyFont="1" applyFill="1" applyBorder="1" applyAlignment="1">
      <alignment horizontal="left" vertical="top" wrapText="1"/>
    </xf>
    <xf numFmtId="2" fontId="12" fillId="5" borderId="8" xfId="0" applyNumberFormat="1" applyFont="1" applyFill="1" applyBorder="1" applyAlignment="1">
      <alignment horizontal="left" vertical="top" wrapText="1"/>
    </xf>
    <xf numFmtId="2" fontId="10" fillId="5" borderId="8" xfId="0" applyNumberFormat="1" applyFont="1" applyFill="1" applyBorder="1" applyAlignment="1">
      <alignment horizontal="left" vertical="top"/>
    </xf>
    <xf numFmtId="4" fontId="16" fillId="5" borderId="8" xfId="0" applyNumberFormat="1" applyFont="1" applyFill="1" applyBorder="1" applyAlignment="1">
      <alignment horizontal="left" vertical="top" wrapText="1"/>
    </xf>
    <xf numFmtId="14" fontId="10" fillId="5" borderId="8" xfId="0" applyNumberFormat="1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/>
    </xf>
    <xf numFmtId="0" fontId="12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14" fontId="14" fillId="9" borderId="4" xfId="0" applyNumberFormat="1" applyFont="1" applyFill="1" applyBorder="1" applyAlignment="1">
      <alignment horizontal="left" vertical="top" wrapText="1"/>
    </xf>
    <xf numFmtId="0" fontId="27" fillId="9" borderId="4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 vertical="top" wrapText="1"/>
    </xf>
    <xf numFmtId="0" fontId="16" fillId="9" borderId="4" xfId="0" applyFont="1" applyFill="1" applyBorder="1" applyAlignment="1">
      <alignment horizontal="left" vertical="top" wrapText="1"/>
    </xf>
    <xf numFmtId="14" fontId="14" fillId="9" borderId="4" xfId="0" applyNumberFormat="1" applyFont="1" applyFill="1" applyBorder="1" applyAlignment="1">
      <alignment horizontal="left" vertical="top"/>
    </xf>
    <xf numFmtId="0" fontId="14" fillId="9" borderId="11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28" fillId="0" borderId="12" xfId="0" applyFont="1" applyBorder="1"/>
    <xf numFmtId="0" fontId="14" fillId="9" borderId="8" xfId="0" applyFont="1" applyFill="1" applyBorder="1" applyAlignment="1">
      <alignment horizontal="left" vertical="top" wrapText="1"/>
    </xf>
    <xf numFmtId="0" fontId="27" fillId="9" borderId="4" xfId="0" applyFont="1" applyFill="1" applyBorder="1" applyAlignment="1">
      <alignment wrapText="1"/>
    </xf>
    <xf numFmtId="0" fontId="28" fillId="9" borderId="4" xfId="0" applyFont="1" applyFill="1" applyBorder="1" applyAlignment="1">
      <alignment horizontal="center" vertical="top" wrapText="1"/>
    </xf>
    <xf numFmtId="0" fontId="51" fillId="5" borderId="0" xfId="0" applyFont="1" applyFill="1"/>
    <xf numFmtId="49" fontId="59" fillId="0" borderId="4" xfId="0" applyNumberFormat="1" applyFont="1" applyBorder="1" applyAlignment="1">
      <alignment horizontal="center" vertical="top" wrapText="1"/>
    </xf>
    <xf numFmtId="0" fontId="60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63" fillId="0" borderId="4" xfId="0" applyFont="1" applyBorder="1" applyAlignment="1">
      <alignment wrapText="1"/>
    </xf>
    <xf numFmtId="2" fontId="10" fillId="4" borderId="4" xfId="0" applyNumberFormat="1" applyFont="1" applyFill="1" applyBorder="1" applyAlignment="1">
      <alignment horizontal="left" vertical="top"/>
    </xf>
    <xf numFmtId="0" fontId="15" fillId="0" borderId="4" xfId="0" applyFont="1" applyBorder="1"/>
    <xf numFmtId="0" fontId="65" fillId="0" borderId="4" xfId="0" applyFont="1" applyBorder="1" applyAlignment="1">
      <alignment wrapText="1"/>
    </xf>
    <xf numFmtId="0" fontId="66" fillId="0" borderId="4" xfId="0" applyFont="1" applyBorder="1" applyAlignment="1">
      <alignment horizontal="left" vertical="top" wrapText="1"/>
    </xf>
    <xf numFmtId="49" fontId="45" fillId="0" borderId="4" xfId="0" applyNumberFormat="1" applyFont="1" applyBorder="1" applyAlignment="1">
      <alignment vertical="top" wrapText="1"/>
    </xf>
    <xf numFmtId="0" fontId="1" fillId="0" borderId="29" xfId="0" applyFont="1" applyBorder="1" applyAlignment="1">
      <alignment horizontal="left" vertical="top"/>
    </xf>
    <xf numFmtId="0" fontId="15" fillId="0" borderId="29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4" fontId="27" fillId="0" borderId="29" xfId="0" applyNumberFormat="1" applyFont="1" applyBorder="1" applyAlignment="1">
      <alignment horizontal="left" vertical="top"/>
    </xf>
    <xf numFmtId="4" fontId="1" fillId="0" borderId="29" xfId="0" applyNumberFormat="1" applyFont="1" applyBorder="1" applyAlignment="1">
      <alignment horizontal="left" vertical="top"/>
    </xf>
    <xf numFmtId="2" fontId="1" fillId="0" borderId="29" xfId="0" applyNumberFormat="1" applyFont="1" applyBorder="1" applyAlignment="1">
      <alignment horizontal="left" vertical="top"/>
    </xf>
    <xf numFmtId="0" fontId="27" fillId="0" borderId="29" xfId="0" applyFont="1" applyBorder="1" applyAlignment="1">
      <alignment horizontal="left" vertical="top"/>
    </xf>
    <xf numFmtId="0" fontId="27" fillId="0" borderId="2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2" fontId="27" fillId="0" borderId="29" xfId="0" applyNumberFormat="1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5" fillId="0" borderId="31" xfId="0" applyFont="1" applyBorder="1" applyAlignment="1">
      <alignment wrapText="1"/>
    </xf>
    <xf numFmtId="0" fontId="58" fillId="0" borderId="31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4" fontId="27" fillId="0" borderId="32" xfId="0" applyNumberFormat="1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68" fillId="0" borderId="4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0" fontId="69" fillId="0" borderId="4" xfId="0" applyFont="1" applyBorder="1" applyAlignment="1">
      <alignment wrapText="1"/>
    </xf>
    <xf numFmtId="0" fontId="39" fillId="0" borderId="29" xfId="0" applyFont="1" applyBorder="1" applyAlignment="1">
      <alignment wrapText="1"/>
    </xf>
    <xf numFmtId="0" fontId="69" fillId="0" borderId="29" xfId="0" applyFont="1" applyBorder="1" applyAlignment="1">
      <alignment wrapText="1"/>
    </xf>
    <xf numFmtId="4" fontId="39" fillId="0" borderId="29" xfId="0" applyNumberFormat="1" applyFont="1" applyBorder="1" applyAlignment="1">
      <alignment horizontal="left" vertical="top"/>
    </xf>
    <xf numFmtId="0" fontId="45" fillId="0" borderId="29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center"/>
    </xf>
    <xf numFmtId="0" fontId="69" fillId="0" borderId="1" xfId="0" applyFont="1" applyBorder="1" applyAlignment="1">
      <alignment wrapText="1"/>
    </xf>
    <xf numFmtId="0" fontId="70" fillId="0" borderId="4" xfId="0" applyFont="1" applyBorder="1" applyAlignment="1">
      <alignment horizontal="left" vertical="top" wrapText="1"/>
    </xf>
    <xf numFmtId="0" fontId="70" fillId="0" borderId="4" xfId="0" applyFont="1" applyBorder="1" applyAlignment="1">
      <alignment wrapText="1"/>
    </xf>
    <xf numFmtId="0" fontId="71" fillId="0" borderId="4" xfId="0" applyFont="1" applyBorder="1" applyAlignment="1">
      <alignment wrapText="1"/>
    </xf>
    <xf numFmtId="0" fontId="39" fillId="0" borderId="30" xfId="0" applyFont="1" applyBorder="1"/>
    <xf numFmtId="0" fontId="39" fillId="0" borderId="29" xfId="0" applyFont="1" applyBorder="1"/>
    <xf numFmtId="0" fontId="73" fillId="0" borderId="8" xfId="0" applyFont="1" applyBorder="1" applyAlignment="1">
      <alignment wrapText="1"/>
    </xf>
    <xf numFmtId="0" fontId="73" fillId="0" borderId="4" xfId="0" applyFont="1" applyBorder="1" applyAlignment="1">
      <alignment wrapText="1"/>
    </xf>
    <xf numFmtId="0" fontId="14" fillId="5" borderId="4" xfId="0" applyFont="1" applyFill="1" applyBorder="1" applyAlignment="1">
      <alignment horizontal="center" vertical="top" wrapText="1"/>
    </xf>
    <xf numFmtId="0" fontId="28" fillId="5" borderId="4" xfId="0" applyFont="1" applyFill="1" applyBorder="1" applyAlignment="1">
      <alignment horizontal="center" vertical="top" wrapText="1"/>
    </xf>
    <xf numFmtId="0" fontId="28" fillId="5" borderId="8" xfId="0" applyFont="1" applyFill="1" applyBorder="1" applyAlignment="1">
      <alignment horizontal="center" vertical="top" wrapText="1"/>
    </xf>
    <xf numFmtId="0" fontId="27" fillId="5" borderId="4" xfId="0" applyFont="1" applyFill="1" applyBorder="1" applyAlignment="1">
      <alignment wrapText="1"/>
    </xf>
    <xf numFmtId="4" fontId="39" fillId="0" borderId="32" xfId="0" applyNumberFormat="1" applyFont="1" applyBorder="1" applyAlignment="1">
      <alignment horizontal="left" vertical="top"/>
    </xf>
    <xf numFmtId="0" fontId="74" fillId="0" borderId="29" xfId="0" applyFont="1" applyBorder="1" applyAlignment="1">
      <alignment wrapText="1"/>
    </xf>
    <xf numFmtId="14" fontId="75" fillId="0" borderId="4" xfId="0" applyNumberFormat="1" applyFont="1" applyBorder="1" applyAlignment="1">
      <alignment horizontal="left" vertical="top"/>
    </xf>
    <xf numFmtId="0" fontId="75" fillId="0" borderId="4" xfId="0" applyFont="1" applyBorder="1" applyAlignment="1">
      <alignment horizontal="left" vertical="top" wrapText="1"/>
    </xf>
    <xf numFmtId="0" fontId="76" fillId="0" borderId="4" xfId="0" applyFont="1" applyBorder="1" applyAlignment="1">
      <alignment vertical="top"/>
    </xf>
    <xf numFmtId="4" fontId="27" fillId="0" borderId="29" xfId="0" applyNumberFormat="1" applyFont="1" applyBorder="1" applyAlignment="1">
      <alignment horizontal="left" vertical="top" wrapText="1"/>
    </xf>
    <xf numFmtId="14" fontId="14" fillId="0" borderId="30" xfId="0" applyNumberFormat="1" applyFont="1" applyBorder="1" applyAlignment="1">
      <alignment horizontal="left" vertical="top"/>
    </xf>
    <xf numFmtId="0" fontId="14" fillId="0" borderId="31" xfId="0" applyFont="1" applyBorder="1" applyAlignment="1">
      <alignment horizontal="left" vertical="top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14" fontId="75" fillId="0" borderId="30" xfId="0" applyNumberFormat="1" applyFont="1" applyBorder="1" applyAlignment="1">
      <alignment horizontal="left" vertical="top"/>
    </xf>
    <xf numFmtId="49" fontId="11" fillId="0" borderId="4" xfId="0" applyNumberFormat="1" applyFont="1" applyBorder="1" applyAlignment="1">
      <alignment horizontal="center" vertical="top" wrapText="1"/>
    </xf>
    <xf numFmtId="0" fontId="61" fillId="10" borderId="4" xfId="0" applyFont="1" applyFill="1" applyBorder="1" applyAlignment="1">
      <alignment horizontal="center" vertical="top" wrapText="1"/>
    </xf>
    <xf numFmtId="0" fontId="61" fillId="10" borderId="8" xfId="0" applyFont="1" applyFill="1" applyBorder="1" applyAlignment="1">
      <alignment horizontal="center" vertical="top" wrapText="1"/>
    </xf>
    <xf numFmtId="0" fontId="57" fillId="10" borderId="4" xfId="0" applyFont="1" applyFill="1" applyBorder="1" applyAlignment="1">
      <alignment wrapText="1"/>
    </xf>
    <xf numFmtId="0" fontId="58" fillId="10" borderId="4" xfId="0" applyFont="1" applyFill="1" applyBorder="1" applyAlignment="1">
      <alignment wrapText="1"/>
    </xf>
    <xf numFmtId="0" fontId="57" fillId="10" borderId="1" xfId="0" applyFont="1" applyFill="1" applyBorder="1" applyAlignment="1">
      <alignment wrapText="1"/>
    </xf>
    <xf numFmtId="0" fontId="58" fillId="10" borderId="8" xfId="0" applyFont="1" applyFill="1" applyBorder="1" applyAlignment="1">
      <alignment wrapText="1"/>
    </xf>
    <xf numFmtId="0" fontId="58" fillId="10" borderId="11" xfId="0" applyFont="1" applyFill="1" applyBorder="1" applyAlignment="1">
      <alignment wrapText="1"/>
    </xf>
    <xf numFmtId="0" fontId="58" fillId="10" borderId="1" xfId="0" applyFont="1" applyFill="1" applyBorder="1" applyAlignment="1">
      <alignment wrapText="1"/>
    </xf>
    <xf numFmtId="4" fontId="30" fillId="0" borderId="29" xfId="0" applyNumberFormat="1" applyFont="1" applyBorder="1" applyAlignment="1">
      <alignment horizontal="left" vertical="top"/>
    </xf>
    <xf numFmtId="0" fontId="58" fillId="10" borderId="29" xfId="0" applyFont="1" applyFill="1" applyBorder="1" applyAlignment="1">
      <alignment wrapText="1"/>
    </xf>
    <xf numFmtId="0" fontId="61" fillId="10" borderId="4" xfId="0" applyFont="1" applyFill="1" applyBorder="1" applyAlignment="1">
      <alignment horizontal="left" vertical="top" wrapText="1"/>
    </xf>
    <xf numFmtId="0" fontId="61" fillId="10" borderId="4" xfId="0" applyFont="1" applyFill="1" applyBorder="1" applyAlignment="1">
      <alignment wrapText="1"/>
    </xf>
    <xf numFmtId="0" fontId="62" fillId="10" borderId="4" xfId="0" applyFont="1" applyFill="1" applyBorder="1" applyAlignment="1">
      <alignment wrapText="1"/>
    </xf>
    <xf numFmtId="0" fontId="14" fillId="11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0" fillId="10" borderId="4" xfId="0" applyFont="1" applyFill="1" applyBorder="1" applyAlignment="1">
      <alignment horizontal="left" vertical="top"/>
    </xf>
    <xf numFmtId="0" fontId="28" fillId="10" borderId="4" xfId="0" applyFont="1" applyFill="1" applyBorder="1" applyAlignment="1">
      <alignment horizontal="center" vertical="top" wrapText="1"/>
    </xf>
    <xf numFmtId="0" fontId="10" fillId="10" borderId="8" xfId="0" applyFont="1" applyFill="1" applyBorder="1" applyAlignment="1">
      <alignment horizontal="left" vertical="top" wrapText="1"/>
    </xf>
    <xf numFmtId="0" fontId="73" fillId="10" borderId="4" xfId="0" applyFont="1" applyFill="1" applyBorder="1" applyAlignment="1">
      <alignment horizontal="center" vertical="top" wrapText="1"/>
    </xf>
    <xf numFmtId="0" fontId="72" fillId="10" borderId="4" xfId="0" applyFont="1" applyFill="1" applyBorder="1" applyAlignment="1">
      <alignment horizontal="left" vertical="top" wrapText="1"/>
    </xf>
    <xf numFmtId="0" fontId="73" fillId="10" borderId="8" xfId="0" applyFont="1" applyFill="1" applyBorder="1" applyAlignment="1">
      <alignment wrapText="1"/>
    </xf>
    <xf numFmtId="0" fontId="73" fillId="10" borderId="4" xfId="0" applyFont="1" applyFill="1" applyBorder="1" applyAlignment="1">
      <alignment wrapText="1"/>
    </xf>
    <xf numFmtId="2" fontId="52" fillId="0" borderId="4" xfId="0" applyNumberFormat="1" applyFont="1" applyBorder="1" applyAlignment="1">
      <alignment horizontal="left" vertical="top"/>
    </xf>
    <xf numFmtId="0" fontId="52" fillId="0" borderId="4" xfId="0" applyFont="1" applyBorder="1" applyAlignment="1">
      <alignment vertical="top"/>
    </xf>
    <xf numFmtId="0" fontId="27" fillId="10" borderId="4" xfId="0" applyFont="1" applyFill="1" applyBorder="1" applyAlignment="1">
      <alignment wrapText="1"/>
    </xf>
    <xf numFmtId="0" fontId="27" fillId="10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10" borderId="8" xfId="0" applyFont="1" applyFill="1" applyBorder="1" applyAlignment="1">
      <alignment wrapText="1"/>
    </xf>
    <xf numFmtId="14" fontId="10" fillId="12" borderId="4" xfId="0" applyNumberFormat="1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0" fontId="14" fillId="10" borderId="8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4" fontId="26" fillId="0" borderId="4" xfId="0" applyNumberFormat="1" applyFont="1" applyBorder="1" applyAlignment="1">
      <alignment horizontal="left" vertical="top" wrapText="1"/>
    </xf>
    <xf numFmtId="0" fontId="14" fillId="10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51" fillId="10" borderId="0" xfId="0" applyFont="1" applyFill="1" applyAlignment="1">
      <alignment wrapText="1"/>
    </xf>
    <xf numFmtId="0" fontId="39" fillId="11" borderId="8" xfId="0" applyFont="1" applyFill="1" applyBorder="1"/>
    <xf numFmtId="0" fontId="14" fillId="11" borderId="8" xfId="0" applyFont="1" applyFill="1" applyBorder="1" applyAlignment="1">
      <alignment horizontal="left" vertical="top" wrapText="1"/>
    </xf>
    <xf numFmtId="0" fontId="27" fillId="11" borderId="8" xfId="0" applyFont="1" applyFill="1" applyBorder="1" applyAlignment="1">
      <alignment wrapText="1"/>
    </xf>
    <xf numFmtId="0" fontId="14" fillId="11" borderId="10" xfId="0" applyFont="1" applyFill="1" applyBorder="1"/>
    <xf numFmtId="0" fontId="14" fillId="11" borderId="11" xfId="0" applyFont="1" applyFill="1" applyBorder="1" applyAlignment="1">
      <alignment horizontal="left" vertical="top" wrapText="1"/>
    </xf>
    <xf numFmtId="0" fontId="27" fillId="11" borderId="11" xfId="0" applyFont="1" applyFill="1" applyBorder="1" applyAlignment="1">
      <alignment horizontal="left" vertical="top" wrapText="1"/>
    </xf>
    <xf numFmtId="4" fontId="27" fillId="11" borderId="11" xfId="0" applyNumberFormat="1" applyFont="1" applyFill="1" applyBorder="1" applyAlignment="1">
      <alignment horizontal="left" vertical="top" wrapText="1"/>
    </xf>
    <xf numFmtId="2" fontId="27" fillId="11" borderId="11" xfId="0" applyNumberFormat="1" applyFont="1" applyFill="1" applyBorder="1" applyAlignment="1">
      <alignment horizontal="left" vertical="top"/>
    </xf>
    <xf numFmtId="14" fontId="14" fillId="11" borderId="11" xfId="0" applyNumberFormat="1" applyFont="1" applyFill="1" applyBorder="1" applyAlignment="1">
      <alignment horizontal="left" vertical="top"/>
    </xf>
    <xf numFmtId="0" fontId="14" fillId="11" borderId="11" xfId="0" applyFont="1" applyFill="1" applyBorder="1" applyAlignment="1">
      <alignment horizontal="left" vertical="top"/>
    </xf>
    <xf numFmtId="0" fontId="76" fillId="0" borderId="29" xfId="0" applyFont="1" applyBorder="1" applyAlignment="1">
      <alignment vertical="top"/>
    </xf>
    <xf numFmtId="14" fontId="10" fillId="0" borderId="30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43" fillId="10" borderId="4" xfId="0" applyFont="1" applyFill="1" applyBorder="1" applyAlignment="1">
      <alignment wrapText="1"/>
    </xf>
    <xf numFmtId="0" fontId="39" fillId="10" borderId="4" xfId="0" applyFont="1" applyFill="1" applyBorder="1" applyAlignment="1">
      <alignment horizontal="left" vertical="top" wrapText="1"/>
    </xf>
    <xf numFmtId="0" fontId="51" fillId="10" borderId="0" xfId="0" applyFont="1" applyFill="1" applyAlignment="1">
      <alignment vertical="center" wrapText="1"/>
    </xf>
    <xf numFmtId="14" fontId="10" fillId="0" borderId="29" xfId="0" applyNumberFormat="1" applyFont="1" applyBorder="1" applyAlignment="1">
      <alignment vertical="top"/>
    </xf>
    <xf numFmtId="4" fontId="0" fillId="0" borderId="0" xfId="0" applyNumberFormat="1"/>
    <xf numFmtId="0" fontId="39" fillId="5" borderId="4" xfId="0" applyFont="1" applyFill="1" applyBorder="1"/>
    <xf numFmtId="4" fontId="27" fillId="10" borderId="4" xfId="0" applyNumberFormat="1" applyFont="1" applyFill="1" applyBorder="1" applyAlignment="1">
      <alignment horizontal="left" vertical="top" wrapText="1"/>
    </xf>
    <xf numFmtId="4" fontId="12" fillId="10" borderId="4" xfId="0" applyNumberFormat="1" applyFont="1" applyFill="1" applyBorder="1" applyAlignment="1">
      <alignment horizontal="left" vertical="top" wrapText="1"/>
    </xf>
    <xf numFmtId="4" fontId="27" fillId="10" borderId="6" xfId="0" applyNumberFormat="1" applyFont="1" applyFill="1" applyBorder="1" applyAlignment="1">
      <alignment horizontal="left" vertical="top" wrapText="1"/>
    </xf>
    <xf numFmtId="4" fontId="12" fillId="10" borderId="6" xfId="0" applyNumberFormat="1" applyFont="1" applyFill="1" applyBorder="1" applyAlignment="1">
      <alignment horizontal="left" vertical="top" wrapText="1"/>
    </xf>
    <xf numFmtId="4" fontId="27" fillId="10" borderId="8" xfId="0" applyNumberFormat="1" applyFont="1" applyFill="1" applyBorder="1" applyAlignment="1">
      <alignment horizontal="left" vertical="top" wrapText="1"/>
    </xf>
    <xf numFmtId="4" fontId="27" fillId="10" borderId="29" xfId="0" applyNumberFormat="1" applyFont="1" applyFill="1" applyBorder="1" applyAlignment="1">
      <alignment horizontal="left" vertical="top" wrapText="1"/>
    </xf>
    <xf numFmtId="0" fontId="0" fillId="7" borderId="29" xfId="0" applyFill="1" applyBorder="1"/>
    <xf numFmtId="4" fontId="0" fillId="7" borderId="29" xfId="0" applyNumberFormat="1" applyFill="1" applyBorder="1"/>
    <xf numFmtId="2" fontId="0" fillId="7" borderId="29" xfId="0" applyNumberFormat="1" applyFill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/>
    </xf>
    <xf numFmtId="0" fontId="31" fillId="5" borderId="5" xfId="0" applyFont="1" applyFill="1" applyBorder="1" applyAlignment="1">
      <alignment horizontal="center" vertical="top" wrapText="1"/>
    </xf>
    <xf numFmtId="0" fontId="31" fillId="5" borderId="7" xfId="0" applyFont="1" applyFill="1" applyBorder="1" applyAlignment="1">
      <alignment horizontal="center" vertical="top" wrapText="1"/>
    </xf>
    <xf numFmtId="0" fontId="31" fillId="5" borderId="6" xfId="0" applyFont="1" applyFill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31" fillId="5" borderId="28" xfId="0" applyFont="1" applyFill="1" applyBorder="1" applyAlignment="1">
      <alignment horizontal="center" vertical="top" wrapText="1"/>
    </xf>
    <xf numFmtId="0" fontId="78" fillId="11" borderId="0" xfId="0" applyFont="1" applyFill="1" applyAlignment="1">
      <alignment horizontal="center"/>
    </xf>
    <xf numFmtId="49" fontId="10" fillId="6" borderId="4" xfId="0" applyNumberFormat="1" applyFont="1" applyFill="1" applyBorder="1" applyAlignment="1">
      <alignment horizontal="center" vertical="top"/>
    </xf>
    <xf numFmtId="49" fontId="10" fillId="6" borderId="5" xfId="0" applyNumberFormat="1" applyFont="1" applyFill="1" applyBorder="1" applyAlignment="1">
      <alignment horizontal="center" vertical="top"/>
    </xf>
    <xf numFmtId="49" fontId="10" fillId="6" borderId="7" xfId="0" applyNumberFormat="1" applyFont="1" applyFill="1" applyBorder="1" applyAlignment="1">
      <alignment horizontal="center" vertical="top"/>
    </xf>
    <xf numFmtId="49" fontId="10" fillId="6" borderId="6" xfId="0" applyNumberFormat="1" applyFont="1" applyFill="1" applyBorder="1" applyAlignment="1">
      <alignment horizontal="center" vertical="top"/>
    </xf>
    <xf numFmtId="49" fontId="44" fillId="4" borderId="5" xfId="0" applyNumberFormat="1" applyFont="1" applyFill="1" applyBorder="1" applyAlignment="1">
      <alignment horizontal="center" vertical="top" wrapText="1"/>
    </xf>
    <xf numFmtId="49" fontId="44" fillId="4" borderId="7" xfId="0" applyNumberFormat="1" applyFont="1" applyFill="1" applyBorder="1" applyAlignment="1">
      <alignment horizontal="center" vertical="top" wrapText="1"/>
    </xf>
    <xf numFmtId="49" fontId="44" fillId="4" borderId="6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10" fillId="4" borderId="4" xfId="0" applyNumberFormat="1" applyFont="1" applyFill="1" applyBorder="1" applyAlignment="1">
      <alignment horizontal="left" vertical="top"/>
    </xf>
    <xf numFmtId="0" fontId="2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30" fillId="5" borderId="5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30" fillId="5" borderId="6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4" fillId="2" borderId="0" xfId="1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49" fontId="2" fillId="9" borderId="11" xfId="0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56" fillId="7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center"/>
    </xf>
    <xf numFmtId="0" fontId="39" fillId="7" borderId="6" xfId="0" applyFont="1" applyFill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0" fillId="7" borderId="6" xfId="0" applyFont="1" applyFill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56" fillId="7" borderId="31" xfId="0" applyFont="1" applyFill="1" applyBorder="1" applyAlignment="1">
      <alignment horizontal="center"/>
    </xf>
    <xf numFmtId="0" fontId="56" fillId="7" borderId="32" xfId="0" applyFont="1" applyFill="1" applyBorder="1" applyAlignment="1">
      <alignment horizontal="center"/>
    </xf>
    <xf numFmtId="0" fontId="7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1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8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1" fillId="7" borderId="30" xfId="0" applyFont="1" applyFill="1" applyBorder="1" applyAlignment="1">
      <alignment horizontal="center"/>
    </xf>
    <xf numFmtId="0" fontId="81" fillId="7" borderId="31" xfId="0" applyFont="1" applyFill="1" applyBorder="1" applyAlignment="1">
      <alignment horizontal="center"/>
    </xf>
    <xf numFmtId="0" fontId="81" fillId="7" borderId="32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3" xfId="0" applyFont="1" applyFill="1" applyBorder="1" applyAlignment="1">
      <alignment horizontal="center"/>
    </xf>
    <xf numFmtId="49" fontId="2" fillId="8" borderId="2" xfId="0" applyNumberFormat="1" applyFont="1" applyFill="1" applyBorder="1" applyAlignment="1">
      <alignment horizontal="center" vertical="top" wrapText="1"/>
    </xf>
    <xf numFmtId="0" fontId="4" fillId="8" borderId="17" xfId="0" applyFont="1" applyFill="1" applyBorder="1" applyAlignment="1">
      <alignment horizontal="center" vertical="center" wrapText="1"/>
    </xf>
    <xf numFmtId="49" fontId="44" fillId="11" borderId="4" xfId="0" applyNumberFormat="1" applyFont="1" applyFill="1" applyBorder="1" applyAlignment="1">
      <alignment horizontal="center" vertical="top" wrapText="1"/>
    </xf>
    <xf numFmtId="0" fontId="14" fillId="11" borderId="4" xfId="0" applyFont="1" applyFill="1" applyBorder="1" applyAlignment="1">
      <alignment horizontal="left" vertical="top"/>
    </xf>
    <xf numFmtId="0" fontId="14" fillId="11" borderId="4" xfId="0" applyFont="1" applyFill="1" applyBorder="1" applyAlignment="1">
      <alignment horizontal="center" vertical="top" wrapText="1"/>
    </xf>
    <xf numFmtId="0" fontId="14" fillId="11" borderId="8" xfId="0" applyFont="1" applyFill="1" applyBorder="1" applyAlignment="1">
      <alignment horizontal="center" vertical="top" wrapText="1"/>
    </xf>
    <xf numFmtId="0" fontId="52" fillId="11" borderId="4" xfId="0" applyFont="1" applyFill="1" applyBorder="1" applyAlignment="1">
      <alignment horizontal="center" vertical="top" wrapText="1"/>
    </xf>
    <xf numFmtId="0" fontId="64" fillId="11" borderId="4" xfId="0" applyFont="1" applyFill="1" applyBorder="1" applyAlignment="1">
      <alignment vertical="top"/>
    </xf>
    <xf numFmtId="1" fontId="6" fillId="11" borderId="4" xfId="0" applyNumberFormat="1" applyFont="1" applyFill="1" applyBorder="1" applyAlignment="1">
      <alignment horizontal="right" vertical="top" wrapText="1"/>
    </xf>
    <xf numFmtId="0" fontId="15" fillId="11" borderId="8" xfId="0" applyFont="1" applyFill="1" applyBorder="1" applyAlignment="1">
      <alignment wrapText="1"/>
    </xf>
    <xf numFmtId="0" fontId="15" fillId="11" borderId="4" xfId="0" applyFont="1" applyFill="1" applyBorder="1" applyAlignment="1">
      <alignment wrapText="1"/>
    </xf>
    <xf numFmtId="0" fontId="43" fillId="11" borderId="4" xfId="0" applyFont="1" applyFill="1" applyBorder="1" applyAlignment="1">
      <alignment wrapText="1"/>
    </xf>
    <xf numFmtId="0" fontId="30" fillId="11" borderId="4" xfId="0" applyFont="1" applyFill="1" applyBorder="1" applyAlignment="1">
      <alignment wrapText="1"/>
    </xf>
    <xf numFmtId="0" fontId="30" fillId="11" borderId="1" xfId="0" applyFont="1" applyFill="1" applyBorder="1" applyAlignment="1">
      <alignment wrapText="1"/>
    </xf>
    <xf numFmtId="0" fontId="30" fillId="11" borderId="8" xfId="0" applyFont="1" applyFill="1" applyBorder="1" applyAlignment="1">
      <alignment wrapText="1"/>
    </xf>
    <xf numFmtId="0" fontId="30" fillId="11" borderId="11" xfId="0" applyFont="1" applyFill="1" applyBorder="1" applyAlignment="1">
      <alignment wrapText="1"/>
    </xf>
    <xf numFmtId="0" fontId="39" fillId="11" borderId="29" xfId="0" applyFont="1" applyFill="1" applyBorder="1" applyAlignment="1">
      <alignment wrapText="1"/>
    </xf>
    <xf numFmtId="0" fontId="39" fillId="11" borderId="4" xfId="0" applyFont="1" applyFill="1" applyBorder="1" applyAlignment="1">
      <alignment wrapText="1"/>
    </xf>
    <xf numFmtId="0" fontId="32" fillId="11" borderId="4" xfId="0" applyFont="1" applyFill="1" applyBorder="1" applyAlignment="1">
      <alignment wrapText="1"/>
    </xf>
    <xf numFmtId="0" fontId="39" fillId="11" borderId="8" xfId="0" applyFont="1" applyFill="1" applyBorder="1" applyAlignment="1">
      <alignment wrapText="1"/>
    </xf>
    <xf numFmtId="0" fontId="15" fillId="11" borderId="29" xfId="0" applyFont="1" applyFill="1" applyBorder="1" applyAlignment="1">
      <alignment wrapText="1"/>
    </xf>
    <xf numFmtId="0" fontId="43" fillId="11" borderId="4" xfId="0" applyFont="1" applyFill="1" applyBorder="1" applyAlignment="1">
      <alignment horizontal="right" wrapText="1"/>
    </xf>
    <xf numFmtId="0" fontId="27" fillId="11" borderId="4" xfId="0" applyFont="1" applyFill="1" applyBorder="1" applyAlignment="1">
      <alignment horizontal="center" vertical="top" wrapText="1"/>
    </xf>
    <xf numFmtId="0" fontId="39" fillId="11" borderId="4" xfId="0" applyFont="1" applyFill="1" applyBorder="1"/>
    <xf numFmtId="0" fontId="27" fillId="11" borderId="8" xfId="0" applyFont="1" applyFill="1" applyBorder="1" applyAlignment="1">
      <alignment horizontal="center" vertical="top" wrapText="1"/>
    </xf>
    <xf numFmtId="0" fontId="27" fillId="11" borderId="4" xfId="0" applyFont="1" applyFill="1" applyBorder="1" applyAlignment="1">
      <alignment wrapText="1"/>
    </xf>
    <xf numFmtId="1" fontId="39" fillId="11" borderId="4" xfId="0" applyNumberFormat="1" applyFont="1" applyFill="1" applyBorder="1"/>
    <xf numFmtId="0" fontId="30" fillId="11" borderId="8" xfId="0" applyFont="1" applyFill="1" applyBorder="1"/>
    <xf numFmtId="49" fontId="39" fillId="11" borderId="4" xfId="0" applyNumberFormat="1" applyFont="1" applyFill="1" applyBorder="1"/>
    <xf numFmtId="0" fontId="30" fillId="11" borderId="4" xfId="0" applyFont="1" applyFill="1" applyBorder="1"/>
    <xf numFmtId="0" fontId="39" fillId="11" borderId="1" xfId="0" applyFont="1" applyFill="1" applyBorder="1"/>
    <xf numFmtId="0" fontId="39" fillId="11" borderId="29" xfId="0" applyFont="1" applyFill="1" applyBorder="1"/>
    <xf numFmtId="0" fontId="10" fillId="9" borderId="4" xfId="0" applyFont="1" applyFill="1" applyBorder="1" applyAlignment="1">
      <alignment horizontal="left" vertical="top" wrapText="1"/>
    </xf>
    <xf numFmtId="14" fontId="10" fillId="9" borderId="4" xfId="0" applyNumberFormat="1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top" wrapText="1"/>
    </xf>
    <xf numFmtId="14" fontId="10" fillId="9" borderId="4" xfId="0" applyNumberFormat="1" applyFont="1" applyFill="1" applyBorder="1" applyAlignment="1">
      <alignment horizontal="left" vertical="top"/>
    </xf>
    <xf numFmtId="14" fontId="14" fillId="9" borderId="5" xfId="0" applyNumberFormat="1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 wrapText="1"/>
    </xf>
  </cellXfs>
  <cellStyles count="2">
    <cellStyle name="Excel Built-in Good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E39C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66FF"/>
      <color rgb="FF63EF31"/>
      <color rgb="FFFE5C9A"/>
      <color rgb="FFFFFF99"/>
      <color rgb="FFFF0066"/>
      <color rgb="FF00CC00"/>
      <color rgb="FF0000FF"/>
      <color rgb="FFCC00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43"/>
  <sheetViews>
    <sheetView zoomScale="80" zoomScaleNormal="80" workbookViewId="0">
      <pane ySplit="1" topLeftCell="A137" activePane="bottomLeft" state="frozen"/>
      <selection pane="bottomLeft" activeCell="B83" sqref="B83"/>
    </sheetView>
  </sheetViews>
  <sheetFormatPr defaultColWidth="8.5703125" defaultRowHeight="15" x14ac:dyDescent="0.25"/>
  <cols>
    <col min="1" max="1" width="4.28515625" style="2" customWidth="1"/>
    <col min="2" max="2" width="14.7109375" style="2" customWidth="1"/>
    <col min="3" max="3" width="15.28515625" style="3" customWidth="1"/>
    <col min="4" max="4" width="14.140625" style="3" customWidth="1"/>
    <col min="5" max="5" width="22.140625" style="3" customWidth="1"/>
    <col min="6" max="6" width="17.7109375" style="3" customWidth="1"/>
    <col min="7" max="7" width="19" style="3" customWidth="1"/>
    <col min="8" max="8" width="14" style="3" customWidth="1"/>
    <col min="9" max="9" width="14.140625" style="3" customWidth="1"/>
    <col min="10" max="10" width="15.140625" style="3" customWidth="1"/>
    <col min="11" max="11" width="13.85546875" style="3" customWidth="1"/>
    <col min="12" max="12" width="14" style="3" customWidth="1"/>
    <col min="13" max="13" width="12.28515625" style="3" customWidth="1"/>
    <col min="14" max="14" width="14.140625" style="3" customWidth="1"/>
    <col min="15" max="15" width="9.28515625" style="3" customWidth="1"/>
    <col min="16" max="16" width="14.140625" style="3" customWidth="1"/>
    <col min="17" max="17" width="10.5703125" style="3" customWidth="1"/>
    <col min="18" max="18" width="13.7109375" style="4" customWidth="1"/>
    <col min="19" max="1024" width="8.5703125" style="2"/>
  </cols>
  <sheetData>
    <row r="1" spans="1:256" ht="40.5" customHeight="1" x14ac:dyDescent="0.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</row>
    <row r="2" spans="1:256" s="2" customFormat="1" ht="24.75" customHeight="1" x14ac:dyDescent="0.25">
      <c r="C2" s="5"/>
      <c r="E2" s="6"/>
      <c r="F2" s="6"/>
      <c r="G2" s="489" t="s">
        <v>814</v>
      </c>
      <c r="H2" s="490"/>
      <c r="I2" s="490"/>
      <c r="J2" s="7"/>
      <c r="K2" s="6"/>
      <c r="L2" s="6"/>
      <c r="M2" s="6"/>
      <c r="N2" s="6"/>
      <c r="O2" s="6"/>
    </row>
    <row r="3" spans="1:256" ht="27.75" customHeight="1" x14ac:dyDescent="0.25">
      <c r="A3" s="8"/>
      <c r="B3" s="8"/>
      <c r="C3" s="9"/>
      <c r="D3" s="9"/>
      <c r="E3" s="466" t="s">
        <v>1</v>
      </c>
      <c r="F3" s="466"/>
      <c r="G3" s="466"/>
      <c r="H3" s="466"/>
      <c r="I3" s="466"/>
      <c r="J3" s="466"/>
      <c r="K3" s="466"/>
      <c r="L3" s="466"/>
      <c r="M3" s="466"/>
      <c r="N3" s="466"/>
      <c r="O3" s="10"/>
      <c r="P3" s="9"/>
      <c r="Q3" s="9"/>
      <c r="R3" s="11"/>
    </row>
    <row r="4" spans="1:256" s="15" customFormat="1" ht="106.7" customHeight="1" x14ac:dyDescent="0.2">
      <c r="A4" s="12" t="s">
        <v>2</v>
      </c>
      <c r="B4" s="12" t="s">
        <v>3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4" t="s">
        <v>19</v>
      </c>
    </row>
    <row r="5" spans="1:256" s="19" customFormat="1" ht="23.25" customHeight="1" x14ac:dyDescent="0.2">
      <c r="A5" s="16" t="s">
        <v>20</v>
      </c>
      <c r="B5" s="16"/>
      <c r="C5" s="17">
        <v>2</v>
      </c>
      <c r="D5" s="16" t="s">
        <v>21</v>
      </c>
      <c r="E5" s="16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/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 t="s">
        <v>32</v>
      </c>
      <c r="Q5" s="16" t="s">
        <v>33</v>
      </c>
      <c r="R5" s="18" t="s">
        <v>34</v>
      </c>
    </row>
    <row r="6" spans="1:256" s="22" customFormat="1" ht="24.75" customHeight="1" x14ac:dyDescent="0.3">
      <c r="A6" s="20"/>
      <c r="B6" s="491" t="s">
        <v>35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21"/>
      <c r="R6" s="21"/>
      <c r="ER6" s="23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22" customFormat="1" ht="24.75" customHeight="1" x14ac:dyDescent="0.3">
      <c r="A7" s="20"/>
      <c r="B7" s="491" t="s">
        <v>36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ER7" s="23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22" customFormat="1" ht="114" x14ac:dyDescent="0.3">
      <c r="A8" s="149">
        <v>1</v>
      </c>
      <c r="B8" s="262" t="s">
        <v>37</v>
      </c>
      <c r="C8" s="340" t="s">
        <v>38</v>
      </c>
      <c r="D8" s="262" t="s">
        <v>39</v>
      </c>
      <c r="E8" s="550" t="s">
        <v>40</v>
      </c>
      <c r="F8" s="263" t="s">
        <v>41</v>
      </c>
      <c r="G8" s="112" t="s">
        <v>42</v>
      </c>
      <c r="H8" s="264" t="s">
        <v>43</v>
      </c>
      <c r="I8" s="397" t="s">
        <v>815</v>
      </c>
      <c r="J8" s="397" t="s">
        <v>816</v>
      </c>
      <c r="K8" s="265" t="s">
        <v>44</v>
      </c>
      <c r="L8" s="265" t="s">
        <v>45</v>
      </c>
      <c r="M8" s="266"/>
      <c r="N8" s="112" t="s">
        <v>651</v>
      </c>
      <c r="O8" s="266"/>
      <c r="P8" s="112" t="s">
        <v>46</v>
      </c>
      <c r="Q8" s="266"/>
      <c r="R8" s="266"/>
      <c r="ER8" s="23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26" customFormat="1" ht="114" x14ac:dyDescent="0.25">
      <c r="A9" s="149">
        <v>2</v>
      </c>
      <c r="B9" s="120">
        <v>10102003</v>
      </c>
      <c r="C9" s="341" t="s">
        <v>47</v>
      </c>
      <c r="D9" s="196" t="s">
        <v>653</v>
      </c>
      <c r="E9" s="551" t="s">
        <v>48</v>
      </c>
      <c r="F9" s="112">
        <v>1985</v>
      </c>
      <c r="G9" s="112" t="s">
        <v>49</v>
      </c>
      <c r="H9" s="125">
        <v>1981073</v>
      </c>
      <c r="I9" s="125">
        <v>1455184.76</v>
      </c>
      <c r="J9" s="125">
        <v>525888.24</v>
      </c>
      <c r="K9" s="123">
        <v>7148927.7800000003</v>
      </c>
      <c r="L9" s="197">
        <v>43073</v>
      </c>
      <c r="M9" s="123"/>
      <c r="N9" s="112" t="s">
        <v>652</v>
      </c>
      <c r="O9" s="123"/>
      <c r="P9" s="112" t="s">
        <v>46</v>
      </c>
      <c r="Q9" s="123"/>
      <c r="R9" s="112" t="s">
        <v>50</v>
      </c>
      <c r="ER9" s="27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6" customFormat="1" ht="21" customHeight="1" x14ac:dyDescent="0.25">
      <c r="A10" s="492" t="s">
        <v>51</v>
      </c>
      <c r="B10" s="492"/>
      <c r="C10" s="492"/>
      <c r="D10" s="492"/>
      <c r="E10" s="492"/>
      <c r="F10" s="492"/>
      <c r="G10" s="492"/>
      <c r="H10" s="29">
        <f>H8+H9</f>
        <v>2735606.45</v>
      </c>
      <c r="I10" s="282">
        <f>I8+I9</f>
        <v>1806107.1099999999</v>
      </c>
      <c r="J10" s="29">
        <f>J8+J9</f>
        <v>929499.34</v>
      </c>
      <c r="K10" s="1">
        <f>K8+K9</f>
        <v>10186027.26</v>
      </c>
      <c r="L10" s="30"/>
      <c r="M10" s="30"/>
      <c r="N10" s="30"/>
      <c r="O10" s="30"/>
      <c r="P10" s="31"/>
      <c r="Q10" s="30"/>
      <c r="R10" s="31"/>
      <c r="ER10" s="27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6" customFormat="1" ht="21" customHeight="1" x14ac:dyDescent="0.25">
      <c r="A11" s="32"/>
      <c r="B11" s="493" t="s">
        <v>52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28"/>
      <c r="R11" s="33"/>
      <c r="ER11" s="27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6" customFormat="1" ht="102.2" customHeight="1" x14ac:dyDescent="0.25">
      <c r="A12" s="12" t="s">
        <v>2</v>
      </c>
      <c r="B12" s="12" t="s">
        <v>3</v>
      </c>
      <c r="C12" s="13" t="s">
        <v>4</v>
      </c>
      <c r="D12" s="12" t="s">
        <v>5</v>
      </c>
      <c r="E12" s="12" t="s">
        <v>6</v>
      </c>
      <c r="F12" s="12" t="s">
        <v>7</v>
      </c>
      <c r="G12" s="12" t="s">
        <v>8</v>
      </c>
      <c r="H12" s="12" t="s">
        <v>9</v>
      </c>
      <c r="I12" s="12" t="s">
        <v>10</v>
      </c>
      <c r="J12" s="12" t="s">
        <v>11</v>
      </c>
      <c r="K12" s="12" t="s">
        <v>12</v>
      </c>
      <c r="L12" s="12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4" t="s">
        <v>19</v>
      </c>
      <c r="ER12" s="27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6" customFormat="1" ht="14.25" x14ac:dyDescent="0.2">
      <c r="A13" s="16" t="s">
        <v>20</v>
      </c>
      <c r="B13" s="34"/>
      <c r="C13" s="35">
        <v>2</v>
      </c>
      <c r="D13" s="34" t="s">
        <v>21</v>
      </c>
      <c r="E13" s="34" t="s">
        <v>22</v>
      </c>
      <c r="F13" s="34"/>
      <c r="G13" s="34" t="s">
        <v>24</v>
      </c>
      <c r="H13" s="16" t="s">
        <v>25</v>
      </c>
      <c r="I13" s="16" t="s">
        <v>26</v>
      </c>
      <c r="J13" s="16"/>
      <c r="K13" s="16" t="s">
        <v>27</v>
      </c>
      <c r="L13" s="16" t="s">
        <v>28</v>
      </c>
      <c r="M13" s="16" t="s">
        <v>29</v>
      </c>
      <c r="N13" s="16" t="s">
        <v>30</v>
      </c>
      <c r="O13" s="16" t="s">
        <v>31</v>
      </c>
      <c r="P13" s="16" t="s">
        <v>32</v>
      </c>
      <c r="Q13" s="16" t="s">
        <v>33</v>
      </c>
      <c r="R13" s="18" t="s">
        <v>34</v>
      </c>
      <c r="ER13" s="27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6" customFormat="1" ht="114" x14ac:dyDescent="0.25">
      <c r="A14" s="36">
        <v>1</v>
      </c>
      <c r="B14" s="143">
        <v>1108510157</v>
      </c>
      <c r="C14" s="398" t="s">
        <v>53</v>
      </c>
      <c r="D14" s="143" t="s">
        <v>54</v>
      </c>
      <c r="E14" s="552" t="s">
        <v>55</v>
      </c>
      <c r="F14" s="140">
        <v>1972</v>
      </c>
      <c r="G14" s="140" t="s">
        <v>56</v>
      </c>
      <c r="H14" s="145">
        <v>503941.35</v>
      </c>
      <c r="I14" s="125">
        <v>503941.35</v>
      </c>
      <c r="J14" s="125">
        <v>0</v>
      </c>
      <c r="K14" s="123">
        <v>262626.51</v>
      </c>
      <c r="L14" s="155">
        <v>42164</v>
      </c>
      <c r="M14" s="123"/>
      <c r="N14" s="112" t="s">
        <v>720</v>
      </c>
      <c r="O14" s="123"/>
      <c r="P14" s="112" t="s">
        <v>46</v>
      </c>
      <c r="Q14" s="123"/>
      <c r="R14" s="112" t="s">
        <v>57</v>
      </c>
      <c r="ER14" s="27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6" customFormat="1" ht="114" x14ac:dyDescent="0.25">
      <c r="A15" s="36">
        <v>2</v>
      </c>
      <c r="B15" s="143">
        <v>1108510159</v>
      </c>
      <c r="C15" s="398" t="s">
        <v>53</v>
      </c>
      <c r="D15" s="143" t="s">
        <v>54</v>
      </c>
      <c r="E15" s="552" t="s">
        <v>58</v>
      </c>
      <c r="F15" s="140" t="s">
        <v>59</v>
      </c>
      <c r="G15" s="140" t="s">
        <v>56</v>
      </c>
      <c r="H15" s="145">
        <v>503941.35</v>
      </c>
      <c r="I15" s="125">
        <v>503941.35</v>
      </c>
      <c r="J15" s="125">
        <v>0</v>
      </c>
      <c r="K15" s="123">
        <v>293587.45</v>
      </c>
      <c r="L15" s="155">
        <v>42164</v>
      </c>
      <c r="M15" s="123"/>
      <c r="N15" s="112" t="s">
        <v>720</v>
      </c>
      <c r="O15" s="123"/>
      <c r="P15" s="112" t="s">
        <v>46</v>
      </c>
      <c r="Q15" s="123"/>
      <c r="R15" s="112" t="s">
        <v>57</v>
      </c>
      <c r="ER15" s="27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6" customFormat="1" ht="114" x14ac:dyDescent="0.25">
      <c r="A16" s="36">
        <v>3</v>
      </c>
      <c r="B16" s="147">
        <v>1108510156</v>
      </c>
      <c r="C16" s="399" t="s">
        <v>53</v>
      </c>
      <c r="D16" s="147" t="s">
        <v>60</v>
      </c>
      <c r="E16" s="553" t="s">
        <v>61</v>
      </c>
      <c r="F16" s="133">
        <v>1979</v>
      </c>
      <c r="G16" s="133" t="s">
        <v>62</v>
      </c>
      <c r="H16" s="148">
        <v>509907.75</v>
      </c>
      <c r="I16" s="134">
        <v>509907.75</v>
      </c>
      <c r="J16" s="134">
        <v>0</v>
      </c>
      <c r="K16" s="135">
        <v>317765.24</v>
      </c>
      <c r="L16" s="168">
        <v>42164</v>
      </c>
      <c r="M16" s="135"/>
      <c r="N16" s="136" t="s">
        <v>721</v>
      </c>
      <c r="O16" s="135"/>
      <c r="P16" s="136" t="s">
        <v>46</v>
      </c>
      <c r="Q16" s="135"/>
      <c r="R16" s="136" t="s">
        <v>57</v>
      </c>
      <c r="ER16" s="27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6" customFormat="1" ht="128.25" x14ac:dyDescent="0.25">
      <c r="A17" s="36">
        <v>4</v>
      </c>
      <c r="B17" s="143">
        <v>1108510160</v>
      </c>
      <c r="C17" s="398" t="s">
        <v>53</v>
      </c>
      <c r="D17" s="143" t="s">
        <v>63</v>
      </c>
      <c r="E17" s="552" t="s">
        <v>64</v>
      </c>
      <c r="F17" s="140">
        <v>1991</v>
      </c>
      <c r="G17" s="140" t="s">
        <v>65</v>
      </c>
      <c r="H17" s="125">
        <v>375361.8</v>
      </c>
      <c r="I17" s="125">
        <v>375361.8</v>
      </c>
      <c r="J17" s="125">
        <v>0</v>
      </c>
      <c r="K17" s="123">
        <v>359212.62</v>
      </c>
      <c r="L17" s="123" t="s">
        <v>66</v>
      </c>
      <c r="M17" s="123"/>
      <c r="N17" s="112" t="s">
        <v>722</v>
      </c>
      <c r="O17" s="123"/>
      <c r="P17" s="112" t="s">
        <v>46</v>
      </c>
      <c r="Q17" s="123"/>
      <c r="R17" s="112" t="s">
        <v>67</v>
      </c>
      <c r="ER17" s="27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6" customFormat="1" ht="114" x14ac:dyDescent="0.25">
      <c r="A18" s="36">
        <v>5</v>
      </c>
      <c r="B18" s="143">
        <v>1108510154</v>
      </c>
      <c r="C18" s="398" t="s">
        <v>68</v>
      </c>
      <c r="D18" s="143" t="s">
        <v>69</v>
      </c>
      <c r="E18" s="552" t="s">
        <v>70</v>
      </c>
      <c r="F18" s="140">
        <v>1981</v>
      </c>
      <c r="G18" s="198" t="s">
        <v>71</v>
      </c>
      <c r="H18" s="199">
        <v>270537.3</v>
      </c>
      <c r="I18" s="199">
        <v>270537.3</v>
      </c>
      <c r="J18" s="199">
        <v>0</v>
      </c>
      <c r="K18" s="200">
        <v>414476.4</v>
      </c>
      <c r="L18" s="170" t="s">
        <v>72</v>
      </c>
      <c r="M18" s="170"/>
      <c r="N18" s="169" t="s">
        <v>723</v>
      </c>
      <c r="O18" s="170"/>
      <c r="P18" s="169" t="s">
        <v>46</v>
      </c>
      <c r="Q18" s="170"/>
      <c r="R18" s="169" t="s">
        <v>57</v>
      </c>
      <c r="ER18" s="27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6" customFormat="1" ht="114" x14ac:dyDescent="0.25">
      <c r="A19" s="36">
        <v>6</v>
      </c>
      <c r="B19" s="143">
        <v>1108510153</v>
      </c>
      <c r="C19" s="398" t="s">
        <v>73</v>
      </c>
      <c r="D19" s="143" t="s">
        <v>69</v>
      </c>
      <c r="E19" s="552" t="s">
        <v>74</v>
      </c>
      <c r="F19" s="140">
        <v>1993</v>
      </c>
      <c r="G19" s="140" t="s">
        <v>75</v>
      </c>
      <c r="H19" s="145">
        <v>270537.3</v>
      </c>
      <c r="I19" s="125">
        <v>270537.3</v>
      </c>
      <c r="J19" s="125">
        <v>0</v>
      </c>
      <c r="K19" s="126">
        <v>935438</v>
      </c>
      <c r="L19" s="123" t="s">
        <v>72</v>
      </c>
      <c r="M19" s="123"/>
      <c r="N19" s="112" t="s">
        <v>724</v>
      </c>
      <c r="O19" s="123"/>
      <c r="P19" s="112" t="s">
        <v>46</v>
      </c>
      <c r="Q19" s="123"/>
      <c r="R19" s="112" t="s">
        <v>57</v>
      </c>
      <c r="ER19" s="27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6" customFormat="1" ht="114" x14ac:dyDescent="0.25">
      <c r="A20" s="36">
        <v>7</v>
      </c>
      <c r="B20" s="143">
        <v>1108510155</v>
      </c>
      <c r="C20" s="398" t="s">
        <v>53</v>
      </c>
      <c r="D20" s="143" t="s">
        <v>76</v>
      </c>
      <c r="E20" s="552" t="s">
        <v>77</v>
      </c>
      <c r="F20" s="140">
        <v>1979</v>
      </c>
      <c r="G20" s="140" t="s">
        <v>78</v>
      </c>
      <c r="H20" s="145">
        <v>347199.6</v>
      </c>
      <c r="I20" s="125">
        <v>347199.6</v>
      </c>
      <c r="J20" s="125">
        <v>0</v>
      </c>
      <c r="K20" s="123">
        <v>337809.79</v>
      </c>
      <c r="L20" s="123" t="s">
        <v>72</v>
      </c>
      <c r="M20" s="123"/>
      <c r="N20" s="112" t="s">
        <v>725</v>
      </c>
      <c r="O20" s="123"/>
      <c r="P20" s="112" t="s">
        <v>46</v>
      </c>
      <c r="Q20" s="123"/>
      <c r="R20" s="112" t="s">
        <v>57</v>
      </c>
      <c r="ER20" s="27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6" customFormat="1" ht="114" x14ac:dyDescent="0.25">
      <c r="A21" s="36">
        <v>8</v>
      </c>
      <c r="B21" s="242">
        <v>1108510161</v>
      </c>
      <c r="C21" s="398" t="s">
        <v>80</v>
      </c>
      <c r="D21" s="143" t="s">
        <v>79</v>
      </c>
      <c r="E21" s="554" t="s">
        <v>81</v>
      </c>
      <c r="F21" s="140">
        <v>1991</v>
      </c>
      <c r="G21" s="140" t="s">
        <v>82</v>
      </c>
      <c r="H21" s="145">
        <v>73976.100000000006</v>
      </c>
      <c r="I21" s="125">
        <v>73976.100000000006</v>
      </c>
      <c r="J21" s="125">
        <v>0</v>
      </c>
      <c r="K21" s="123">
        <v>1069336.18</v>
      </c>
      <c r="L21" s="123" t="s">
        <v>83</v>
      </c>
      <c r="M21" s="123"/>
      <c r="N21" s="112" t="s">
        <v>726</v>
      </c>
      <c r="O21" s="123"/>
      <c r="P21" s="112" t="s">
        <v>46</v>
      </c>
      <c r="Q21" s="123"/>
      <c r="R21" s="112" t="s">
        <v>84</v>
      </c>
      <c r="S21" s="38"/>
      <c r="ER21" s="27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6" customFormat="1" ht="114" x14ac:dyDescent="0.25">
      <c r="A22" s="36">
        <v>9</v>
      </c>
      <c r="B22" s="143">
        <v>1108510162</v>
      </c>
      <c r="C22" s="398" t="s">
        <v>80</v>
      </c>
      <c r="D22" s="143" t="s">
        <v>85</v>
      </c>
      <c r="E22" s="552" t="s">
        <v>86</v>
      </c>
      <c r="F22" s="140">
        <v>1972</v>
      </c>
      <c r="G22" s="140" t="s">
        <v>87</v>
      </c>
      <c r="H22" s="145">
        <v>82298.7</v>
      </c>
      <c r="I22" s="125">
        <v>82298.7</v>
      </c>
      <c r="J22" s="125">
        <v>0</v>
      </c>
      <c r="K22" s="123">
        <v>313093.25</v>
      </c>
      <c r="L22" s="123" t="s">
        <v>83</v>
      </c>
      <c r="M22" s="123"/>
      <c r="N22" s="112" t="s">
        <v>88</v>
      </c>
      <c r="O22" s="123"/>
      <c r="P22" s="112" t="s">
        <v>46</v>
      </c>
      <c r="Q22" s="123"/>
      <c r="R22" s="112" t="s">
        <v>84</v>
      </c>
      <c r="ER22" s="27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6" customFormat="1" ht="114" x14ac:dyDescent="0.25">
      <c r="A23" s="36">
        <v>10</v>
      </c>
      <c r="B23" s="143">
        <v>1108510163</v>
      </c>
      <c r="C23" s="398" t="s">
        <v>89</v>
      </c>
      <c r="D23" s="143" t="s">
        <v>69</v>
      </c>
      <c r="E23" s="552" t="s">
        <v>90</v>
      </c>
      <c r="F23" s="140">
        <v>1981</v>
      </c>
      <c r="G23" s="140" t="s">
        <v>82</v>
      </c>
      <c r="H23" s="145">
        <v>68691.149999999994</v>
      </c>
      <c r="I23" s="125">
        <v>68691.149999999994</v>
      </c>
      <c r="J23" s="125">
        <v>0</v>
      </c>
      <c r="K23" s="123">
        <v>187855.95</v>
      </c>
      <c r="L23" s="123" t="s">
        <v>91</v>
      </c>
      <c r="M23" s="123"/>
      <c r="N23" s="112" t="s">
        <v>92</v>
      </c>
      <c r="O23" s="123"/>
      <c r="P23" s="112" t="s">
        <v>46</v>
      </c>
      <c r="Q23" s="123"/>
      <c r="R23" s="112" t="s">
        <v>84</v>
      </c>
      <c r="ER23" s="27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  <row r="24" spans="1:256" s="26" customFormat="1" ht="114" x14ac:dyDescent="0.25">
      <c r="A24" s="36">
        <v>11</v>
      </c>
      <c r="B24" s="143">
        <v>1108510164</v>
      </c>
      <c r="C24" s="398" t="s">
        <v>80</v>
      </c>
      <c r="D24" s="143" t="s">
        <v>96</v>
      </c>
      <c r="E24" s="552" t="s">
        <v>97</v>
      </c>
      <c r="F24" s="140">
        <v>1991</v>
      </c>
      <c r="G24" s="140"/>
      <c r="H24" s="145">
        <v>87225.600000000006</v>
      </c>
      <c r="I24" s="125">
        <v>87225.600000000006</v>
      </c>
      <c r="J24" s="125">
        <v>0</v>
      </c>
      <c r="K24" s="123">
        <v>417457.6</v>
      </c>
      <c r="L24" s="123" t="s">
        <v>72</v>
      </c>
      <c r="M24" s="123"/>
      <c r="N24" s="112" t="s">
        <v>727</v>
      </c>
      <c r="O24" s="123"/>
      <c r="P24" s="112" t="s">
        <v>46</v>
      </c>
      <c r="Q24" s="123"/>
      <c r="R24" s="112" t="s">
        <v>57</v>
      </c>
      <c r="ER24" s="27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</row>
    <row r="25" spans="1:256" s="26" customFormat="1" ht="114" x14ac:dyDescent="0.25">
      <c r="A25" s="36">
        <v>12</v>
      </c>
      <c r="B25" s="143">
        <v>1108510165</v>
      </c>
      <c r="C25" s="398" t="s">
        <v>80</v>
      </c>
      <c r="D25" s="143" t="s">
        <v>76</v>
      </c>
      <c r="E25" s="552" t="s">
        <v>98</v>
      </c>
      <c r="F25" s="140">
        <v>1979</v>
      </c>
      <c r="G25" s="201" t="s">
        <v>82</v>
      </c>
      <c r="H25" s="125">
        <v>76418.100000000006</v>
      </c>
      <c r="I25" s="125">
        <v>76418.100000000006</v>
      </c>
      <c r="J25" s="125">
        <v>0</v>
      </c>
      <c r="K25" s="123">
        <v>187855.95</v>
      </c>
      <c r="L25" s="123" t="s">
        <v>83</v>
      </c>
      <c r="M25" s="123"/>
      <c r="N25" s="112" t="s">
        <v>99</v>
      </c>
      <c r="O25" s="123"/>
      <c r="P25" s="112" t="s">
        <v>46</v>
      </c>
      <c r="Q25" s="123"/>
      <c r="R25" s="112" t="s">
        <v>84</v>
      </c>
      <c r="ER25" s="27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</row>
    <row r="26" spans="1:256" s="26" customFormat="1" ht="128.25" x14ac:dyDescent="0.25">
      <c r="A26" s="36">
        <v>13</v>
      </c>
      <c r="B26" s="143">
        <v>1108510173</v>
      </c>
      <c r="C26" s="398" t="s">
        <v>100</v>
      </c>
      <c r="D26" s="143" t="s">
        <v>101</v>
      </c>
      <c r="E26" s="552" t="s">
        <v>102</v>
      </c>
      <c r="F26" s="140">
        <v>2013</v>
      </c>
      <c r="G26" s="202" t="s">
        <v>103</v>
      </c>
      <c r="H26" s="125">
        <v>1014900</v>
      </c>
      <c r="I26" s="125">
        <v>202982.05</v>
      </c>
      <c r="J26" s="125">
        <v>811917.95</v>
      </c>
      <c r="K26" s="123">
        <v>6724428</v>
      </c>
      <c r="L26" s="123" t="s">
        <v>104</v>
      </c>
      <c r="M26" s="123"/>
      <c r="N26" s="112" t="s">
        <v>105</v>
      </c>
      <c r="O26" s="123"/>
      <c r="P26" s="112" t="s">
        <v>46</v>
      </c>
      <c r="Q26" s="123"/>
      <c r="R26" s="112" t="s">
        <v>67</v>
      </c>
      <c r="ER26" s="27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</row>
    <row r="27" spans="1:256" s="26" customFormat="1" ht="114" x14ac:dyDescent="0.25">
      <c r="A27" s="36">
        <v>14</v>
      </c>
      <c r="B27" s="147">
        <v>1108510175</v>
      </c>
      <c r="C27" s="399" t="s">
        <v>100</v>
      </c>
      <c r="D27" s="147" t="s">
        <v>728</v>
      </c>
      <c r="E27" s="553" t="s">
        <v>106</v>
      </c>
      <c r="F27" s="133">
        <v>1984</v>
      </c>
      <c r="G27" s="133" t="s">
        <v>107</v>
      </c>
      <c r="H27" s="148">
        <v>164044.79999999999</v>
      </c>
      <c r="I27" s="134">
        <v>164044.79999999999</v>
      </c>
      <c r="J27" s="134">
        <v>0</v>
      </c>
      <c r="K27" s="135">
        <v>693803.52000000002</v>
      </c>
      <c r="L27" s="135" t="s">
        <v>72</v>
      </c>
      <c r="M27" s="135"/>
      <c r="N27" s="136" t="s">
        <v>729</v>
      </c>
      <c r="O27" s="135"/>
      <c r="P27" s="136" t="s">
        <v>46</v>
      </c>
      <c r="Q27" s="135"/>
      <c r="R27" s="136" t="s">
        <v>57</v>
      </c>
      <c r="ER27" s="27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</row>
    <row r="28" spans="1:256" s="26" customFormat="1" ht="114" x14ac:dyDescent="0.25">
      <c r="A28" s="36">
        <v>15</v>
      </c>
      <c r="B28" s="143">
        <v>1108510176</v>
      </c>
      <c r="C28" s="398" t="s">
        <v>100</v>
      </c>
      <c r="D28" s="143" t="s">
        <v>108</v>
      </c>
      <c r="E28" s="552" t="s">
        <v>109</v>
      </c>
      <c r="F28" s="140">
        <v>1958</v>
      </c>
      <c r="G28" s="140" t="s">
        <v>110</v>
      </c>
      <c r="H28" s="125">
        <v>196512</v>
      </c>
      <c r="I28" s="125">
        <v>196512</v>
      </c>
      <c r="J28" s="125">
        <v>0</v>
      </c>
      <c r="K28" s="123">
        <v>831118.8</v>
      </c>
      <c r="L28" s="123" t="s">
        <v>72</v>
      </c>
      <c r="M28" s="123"/>
      <c r="N28" s="112" t="s">
        <v>730</v>
      </c>
      <c r="O28" s="123"/>
      <c r="P28" s="112" t="s">
        <v>46</v>
      </c>
      <c r="Q28" s="123"/>
      <c r="R28" s="112" t="s">
        <v>57</v>
      </c>
      <c r="ER28" s="27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</row>
    <row r="29" spans="1:256" s="26" customFormat="1" ht="114" x14ac:dyDescent="0.25">
      <c r="A29" s="36">
        <v>16</v>
      </c>
      <c r="B29" s="143">
        <v>1108510177</v>
      </c>
      <c r="C29" s="398" t="s">
        <v>100</v>
      </c>
      <c r="D29" s="143" t="s">
        <v>654</v>
      </c>
      <c r="E29" s="552" t="s">
        <v>111</v>
      </c>
      <c r="F29" s="140">
        <v>1986</v>
      </c>
      <c r="G29" s="140" t="s">
        <v>112</v>
      </c>
      <c r="H29" s="203">
        <v>56960</v>
      </c>
      <c r="I29" s="199">
        <v>46681.08</v>
      </c>
      <c r="J29" s="199">
        <v>10278.92</v>
      </c>
      <c r="K29" s="170">
        <v>240904</v>
      </c>
      <c r="L29" s="170" t="s">
        <v>72</v>
      </c>
      <c r="M29" s="170"/>
      <c r="N29" s="169" t="s">
        <v>731</v>
      </c>
      <c r="O29" s="170"/>
      <c r="P29" s="169" t="s">
        <v>46</v>
      </c>
      <c r="Q29" s="170"/>
      <c r="R29" s="169" t="s">
        <v>57</v>
      </c>
      <c r="ER29" s="27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</row>
    <row r="30" spans="1:256" s="26" customFormat="1" ht="128.25" x14ac:dyDescent="0.25">
      <c r="A30" s="36">
        <v>17</v>
      </c>
      <c r="B30" s="143">
        <v>1108510166</v>
      </c>
      <c r="C30" s="398" t="s">
        <v>113</v>
      </c>
      <c r="D30" s="143" t="s">
        <v>69</v>
      </c>
      <c r="E30" s="552" t="s">
        <v>114</v>
      </c>
      <c r="F30" s="140">
        <v>1991</v>
      </c>
      <c r="G30" s="140" t="s">
        <v>115</v>
      </c>
      <c r="H30" s="145">
        <v>980108.25</v>
      </c>
      <c r="I30" s="125">
        <v>980108.25</v>
      </c>
      <c r="J30" s="125">
        <v>0</v>
      </c>
      <c r="K30" s="123">
        <v>9604029.5</v>
      </c>
      <c r="L30" s="123" t="s">
        <v>116</v>
      </c>
      <c r="M30" s="123"/>
      <c r="N30" s="112" t="s">
        <v>117</v>
      </c>
      <c r="O30" s="123"/>
      <c r="P30" s="112" t="s">
        <v>46</v>
      </c>
      <c r="Q30" s="123"/>
      <c r="R30" s="112" t="s">
        <v>67</v>
      </c>
      <c r="ER30" s="27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</row>
    <row r="31" spans="1:256" s="26" customFormat="1" ht="114" x14ac:dyDescent="0.25">
      <c r="A31" s="36">
        <v>18</v>
      </c>
      <c r="B31" s="143">
        <v>1108510178</v>
      </c>
      <c r="C31" s="398" t="s">
        <v>100</v>
      </c>
      <c r="D31" s="143" t="s">
        <v>120</v>
      </c>
      <c r="E31" s="552" t="s">
        <v>121</v>
      </c>
      <c r="F31" s="140">
        <v>1960</v>
      </c>
      <c r="G31" s="140" t="s">
        <v>122</v>
      </c>
      <c r="H31" s="145">
        <v>206192.21</v>
      </c>
      <c r="I31" s="125">
        <v>206192.21</v>
      </c>
      <c r="J31" s="125">
        <v>0</v>
      </c>
      <c r="K31" s="123">
        <v>872072.48</v>
      </c>
      <c r="L31" s="123" t="s">
        <v>72</v>
      </c>
      <c r="M31" s="123"/>
      <c r="N31" s="112" t="s">
        <v>732</v>
      </c>
      <c r="O31" s="123"/>
      <c r="P31" s="112" t="s">
        <v>46</v>
      </c>
      <c r="Q31" s="123"/>
      <c r="R31" s="112" t="s">
        <v>57</v>
      </c>
      <c r="ER31" s="27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</row>
    <row r="32" spans="1:256" s="26" customFormat="1" ht="128.25" x14ac:dyDescent="0.25">
      <c r="A32" s="36">
        <v>19</v>
      </c>
      <c r="B32" s="143">
        <v>1108510167</v>
      </c>
      <c r="C32" s="398" t="s">
        <v>123</v>
      </c>
      <c r="D32" s="143" t="s">
        <v>69</v>
      </c>
      <c r="E32" s="552" t="s">
        <v>124</v>
      </c>
      <c r="F32" s="140">
        <v>1991</v>
      </c>
      <c r="G32" s="140" t="s">
        <v>125</v>
      </c>
      <c r="H32" s="145">
        <v>936490.5</v>
      </c>
      <c r="I32" s="125">
        <v>936490.5</v>
      </c>
      <c r="J32" s="125">
        <v>0</v>
      </c>
      <c r="K32" s="123">
        <v>2473278.5</v>
      </c>
      <c r="L32" s="123" t="s">
        <v>116</v>
      </c>
      <c r="M32" s="123"/>
      <c r="N32" s="112" t="s">
        <v>126</v>
      </c>
      <c r="O32" s="123"/>
      <c r="P32" s="112" t="s">
        <v>46</v>
      </c>
      <c r="Q32" s="123"/>
      <c r="R32" s="112" t="s">
        <v>67</v>
      </c>
      <c r="ER32" s="27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</row>
    <row r="33" spans="1:256" s="26" customFormat="1" ht="128.25" x14ac:dyDescent="0.25">
      <c r="A33" s="36">
        <v>20</v>
      </c>
      <c r="B33" s="143">
        <v>1108510174</v>
      </c>
      <c r="C33" s="398" t="s">
        <v>100</v>
      </c>
      <c r="D33" s="143" t="s">
        <v>63</v>
      </c>
      <c r="E33" s="552" t="s">
        <v>127</v>
      </c>
      <c r="F33" s="140">
        <v>1991</v>
      </c>
      <c r="G33" s="140" t="s">
        <v>128</v>
      </c>
      <c r="H33" s="145">
        <v>2113422.2999999998</v>
      </c>
      <c r="I33" s="125">
        <v>2113422.2999999998</v>
      </c>
      <c r="J33" s="125">
        <v>0</v>
      </c>
      <c r="K33" s="144">
        <v>10728247</v>
      </c>
      <c r="L33" s="123" t="s">
        <v>118</v>
      </c>
      <c r="M33" s="123"/>
      <c r="N33" s="112" t="s">
        <v>129</v>
      </c>
      <c r="O33" s="123"/>
      <c r="P33" s="112" t="s">
        <v>46</v>
      </c>
      <c r="Q33" s="123"/>
      <c r="R33" s="112" t="s">
        <v>67</v>
      </c>
      <c r="ER33" s="27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</row>
    <row r="34" spans="1:256" s="26" customFormat="1" ht="128.25" x14ac:dyDescent="0.25">
      <c r="A34" s="36">
        <v>21</v>
      </c>
      <c r="B34" s="147">
        <v>1108510169</v>
      </c>
      <c r="C34" s="399" t="s">
        <v>100</v>
      </c>
      <c r="D34" s="147" t="s">
        <v>60</v>
      </c>
      <c r="E34" s="553" t="s">
        <v>130</v>
      </c>
      <c r="F34" s="133">
        <v>1979</v>
      </c>
      <c r="G34" s="133" t="s">
        <v>131</v>
      </c>
      <c r="H34" s="148">
        <v>1142446.8</v>
      </c>
      <c r="I34" s="134">
        <v>1142446.8</v>
      </c>
      <c r="J34" s="134">
        <v>0</v>
      </c>
      <c r="K34" s="204">
        <v>3212050</v>
      </c>
      <c r="L34" s="135" t="s">
        <v>116</v>
      </c>
      <c r="M34" s="135"/>
      <c r="N34" s="136" t="s">
        <v>132</v>
      </c>
      <c r="O34" s="135"/>
      <c r="P34" s="136" t="s">
        <v>46</v>
      </c>
      <c r="Q34" s="135"/>
      <c r="R34" s="136" t="s">
        <v>67</v>
      </c>
      <c r="ER34" s="27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</row>
    <row r="35" spans="1:256" s="26" customFormat="1" ht="128.25" x14ac:dyDescent="0.25">
      <c r="A35" s="36">
        <v>22</v>
      </c>
      <c r="B35" s="143">
        <v>1108510171</v>
      </c>
      <c r="C35" s="398" t="s">
        <v>100</v>
      </c>
      <c r="D35" s="143" t="s">
        <v>76</v>
      </c>
      <c r="E35" s="552" t="s">
        <v>133</v>
      </c>
      <c r="F35" s="140" t="s">
        <v>134</v>
      </c>
      <c r="G35" s="140" t="s">
        <v>135</v>
      </c>
      <c r="H35" s="125">
        <v>872295.6</v>
      </c>
      <c r="I35" s="125">
        <v>872295.6</v>
      </c>
      <c r="J35" s="125">
        <v>0</v>
      </c>
      <c r="K35" s="144">
        <v>5910172</v>
      </c>
      <c r="L35" s="123" t="s">
        <v>118</v>
      </c>
      <c r="M35" s="123"/>
      <c r="N35" s="112" t="s">
        <v>136</v>
      </c>
      <c r="O35" s="123"/>
      <c r="P35" s="112" t="s">
        <v>46</v>
      </c>
      <c r="Q35" s="123"/>
      <c r="R35" s="112" t="s">
        <v>67</v>
      </c>
      <c r="ER35" s="27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6" customFormat="1" ht="156.75" x14ac:dyDescent="0.25">
      <c r="A36" s="36">
        <v>23</v>
      </c>
      <c r="B36" s="147">
        <v>1108510168</v>
      </c>
      <c r="C36" s="399" t="s">
        <v>100</v>
      </c>
      <c r="D36" s="147" t="s">
        <v>60</v>
      </c>
      <c r="E36" s="553" t="s">
        <v>137</v>
      </c>
      <c r="F36" s="133">
        <v>2011</v>
      </c>
      <c r="G36" s="198" t="s">
        <v>138</v>
      </c>
      <c r="H36" s="199">
        <v>1085568</v>
      </c>
      <c r="I36" s="199">
        <v>578969.84</v>
      </c>
      <c r="J36" s="199">
        <v>506598.16</v>
      </c>
      <c r="K36" s="170">
        <v>3259266.44</v>
      </c>
      <c r="L36" s="170" t="s">
        <v>116</v>
      </c>
      <c r="M36" s="170"/>
      <c r="N36" s="169" t="s">
        <v>139</v>
      </c>
      <c r="O36" s="170"/>
      <c r="P36" s="169" t="s">
        <v>46</v>
      </c>
      <c r="Q36" s="170"/>
      <c r="R36" s="169" t="s">
        <v>140</v>
      </c>
      <c r="ER36" s="27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</row>
    <row r="37" spans="1:256" s="26" customFormat="1" ht="114" x14ac:dyDescent="0.25">
      <c r="A37" s="36">
        <v>24</v>
      </c>
      <c r="B37" s="143">
        <v>1108510179</v>
      </c>
      <c r="C37" s="398" t="s">
        <v>100</v>
      </c>
      <c r="D37" s="143" t="s">
        <v>141</v>
      </c>
      <c r="E37" s="552" t="s">
        <v>142</v>
      </c>
      <c r="F37" s="140">
        <v>1984</v>
      </c>
      <c r="G37" s="140" t="s">
        <v>143</v>
      </c>
      <c r="H37" s="145">
        <v>58668.800000000003</v>
      </c>
      <c r="I37" s="125">
        <v>58668.800000000003</v>
      </c>
      <c r="J37" s="125">
        <v>0</v>
      </c>
      <c r="K37" s="123">
        <v>248131.12</v>
      </c>
      <c r="L37" s="123" t="s">
        <v>72</v>
      </c>
      <c r="M37" s="123"/>
      <c r="N37" s="112" t="s">
        <v>733</v>
      </c>
      <c r="O37" s="123"/>
      <c r="P37" s="112" t="s">
        <v>46</v>
      </c>
      <c r="Q37" s="123"/>
      <c r="R37" s="112" t="s">
        <v>57</v>
      </c>
      <c r="ER37" s="27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</row>
    <row r="38" spans="1:256" s="26" customFormat="1" ht="114" x14ac:dyDescent="0.25">
      <c r="A38" s="36">
        <v>25</v>
      </c>
      <c r="B38" s="143">
        <v>1108510180</v>
      </c>
      <c r="C38" s="398" t="s">
        <v>100</v>
      </c>
      <c r="D38" s="143" t="s">
        <v>141</v>
      </c>
      <c r="E38" s="552" t="s">
        <v>144</v>
      </c>
      <c r="F38" s="140">
        <v>1960</v>
      </c>
      <c r="G38" s="140" t="s">
        <v>145</v>
      </c>
      <c r="H38" s="145">
        <v>97971.199999999997</v>
      </c>
      <c r="I38" s="125">
        <v>97971.199999999997</v>
      </c>
      <c r="J38" s="125">
        <v>0</v>
      </c>
      <c r="K38" s="123">
        <v>414354.88</v>
      </c>
      <c r="L38" s="123" t="s">
        <v>72</v>
      </c>
      <c r="M38" s="123"/>
      <c r="N38" s="112" t="s">
        <v>734</v>
      </c>
      <c r="O38" s="123"/>
      <c r="P38" s="112" t="s">
        <v>46</v>
      </c>
      <c r="Q38" s="123"/>
      <c r="R38" s="112" t="s">
        <v>57</v>
      </c>
      <c r="ER38" s="27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</row>
    <row r="39" spans="1:256" s="26" customFormat="1" ht="114" x14ac:dyDescent="0.25">
      <c r="A39" s="36">
        <v>26</v>
      </c>
      <c r="B39" s="147">
        <v>11408510181</v>
      </c>
      <c r="C39" s="399" t="s">
        <v>100</v>
      </c>
      <c r="D39" s="147" t="s">
        <v>146</v>
      </c>
      <c r="E39" s="553" t="s">
        <v>147</v>
      </c>
      <c r="F39" s="133">
        <v>1964</v>
      </c>
      <c r="G39" s="133" t="s">
        <v>148</v>
      </c>
      <c r="H39" s="148">
        <v>101388.8</v>
      </c>
      <c r="I39" s="134">
        <v>101388.8</v>
      </c>
      <c r="J39" s="134">
        <v>0</v>
      </c>
      <c r="K39" s="135">
        <v>428809.12</v>
      </c>
      <c r="L39" s="135" t="s">
        <v>72</v>
      </c>
      <c r="M39" s="135"/>
      <c r="N39" s="136" t="s">
        <v>735</v>
      </c>
      <c r="O39" s="135"/>
      <c r="P39" s="136" t="s">
        <v>46</v>
      </c>
      <c r="Q39" s="135"/>
      <c r="R39" s="136" t="s">
        <v>57</v>
      </c>
      <c r="ER39" s="27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</row>
    <row r="40" spans="1:256" s="26" customFormat="1" ht="114" x14ac:dyDescent="0.25">
      <c r="A40" s="36">
        <v>27</v>
      </c>
      <c r="B40" s="143">
        <v>1108510182</v>
      </c>
      <c r="C40" s="398" t="s">
        <v>100</v>
      </c>
      <c r="D40" s="143" t="s">
        <v>149</v>
      </c>
      <c r="E40" s="552" t="s">
        <v>150</v>
      </c>
      <c r="F40" s="140">
        <v>1981</v>
      </c>
      <c r="G40" s="140" t="s">
        <v>151</v>
      </c>
      <c r="H40" s="125">
        <v>59238.400000000001</v>
      </c>
      <c r="I40" s="125">
        <v>59238.400000000001</v>
      </c>
      <c r="J40" s="125">
        <v>0</v>
      </c>
      <c r="K40" s="123">
        <v>250540.16</v>
      </c>
      <c r="L40" s="123" t="s">
        <v>72</v>
      </c>
      <c r="M40" s="123"/>
      <c r="N40" s="112" t="s">
        <v>736</v>
      </c>
      <c r="O40" s="123"/>
      <c r="P40" s="112" t="s">
        <v>46</v>
      </c>
      <c r="Q40" s="123"/>
      <c r="R40" s="112" t="s">
        <v>57</v>
      </c>
      <c r="ER40" s="27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</row>
    <row r="41" spans="1:256" s="26" customFormat="1" ht="114" x14ac:dyDescent="0.25">
      <c r="A41" s="36">
        <v>28</v>
      </c>
      <c r="B41" s="143">
        <v>1108510183</v>
      </c>
      <c r="C41" s="398" t="s">
        <v>100</v>
      </c>
      <c r="D41" s="143" t="s">
        <v>149</v>
      </c>
      <c r="E41" s="552" t="s">
        <v>152</v>
      </c>
      <c r="F41" s="140">
        <v>1986</v>
      </c>
      <c r="G41" s="140" t="s">
        <v>153</v>
      </c>
      <c r="H41" s="203">
        <v>99110.399999999994</v>
      </c>
      <c r="I41" s="199">
        <v>81225.41</v>
      </c>
      <c r="J41" s="199">
        <v>17884.990000000002</v>
      </c>
      <c r="K41" s="170">
        <v>419172.96</v>
      </c>
      <c r="L41" s="170" t="s">
        <v>72</v>
      </c>
      <c r="M41" s="170"/>
      <c r="N41" s="169" t="s">
        <v>737</v>
      </c>
      <c r="O41" s="170"/>
      <c r="P41" s="169" t="s">
        <v>46</v>
      </c>
      <c r="Q41" s="170"/>
      <c r="R41" s="169" t="s">
        <v>57</v>
      </c>
      <c r="ER41" s="27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</row>
    <row r="42" spans="1:256" s="26" customFormat="1" ht="114" x14ac:dyDescent="0.25">
      <c r="A42" s="36">
        <v>29</v>
      </c>
      <c r="B42" s="147">
        <v>1108510184</v>
      </c>
      <c r="C42" s="399" t="s">
        <v>100</v>
      </c>
      <c r="D42" s="147" t="s">
        <v>154</v>
      </c>
      <c r="E42" s="553" t="s">
        <v>155</v>
      </c>
      <c r="F42" s="133">
        <v>1974</v>
      </c>
      <c r="G42" s="133" t="s">
        <v>156</v>
      </c>
      <c r="H42" s="148">
        <v>92844.800000000003</v>
      </c>
      <c r="I42" s="134">
        <v>92844.800000000003</v>
      </c>
      <c r="J42" s="134">
        <v>0</v>
      </c>
      <c r="K42" s="135">
        <v>392673.52</v>
      </c>
      <c r="L42" s="135" t="s">
        <v>72</v>
      </c>
      <c r="M42" s="135"/>
      <c r="N42" s="136" t="s">
        <v>738</v>
      </c>
      <c r="O42" s="135"/>
      <c r="P42" s="136" t="s">
        <v>46</v>
      </c>
      <c r="Q42" s="135"/>
      <c r="R42" s="136" t="s">
        <v>57</v>
      </c>
      <c r="ER42" s="27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</row>
    <row r="43" spans="1:256" s="26" customFormat="1" ht="114" x14ac:dyDescent="0.25">
      <c r="A43" s="36">
        <v>30</v>
      </c>
      <c r="B43" s="143">
        <v>1108510185</v>
      </c>
      <c r="C43" s="398" t="s">
        <v>100</v>
      </c>
      <c r="D43" s="143" t="s">
        <v>157</v>
      </c>
      <c r="E43" s="552" t="s">
        <v>158</v>
      </c>
      <c r="F43" s="140">
        <v>1958</v>
      </c>
      <c r="G43" s="140" t="s">
        <v>159</v>
      </c>
      <c r="H43" s="125">
        <v>225561.60000000001</v>
      </c>
      <c r="I43" s="125">
        <v>225561.60000000001</v>
      </c>
      <c r="J43" s="125">
        <v>0</v>
      </c>
      <c r="K43" s="123">
        <v>953979.84</v>
      </c>
      <c r="L43" s="123" t="s">
        <v>72</v>
      </c>
      <c r="M43" s="123"/>
      <c r="N43" s="112" t="s">
        <v>739</v>
      </c>
      <c r="O43" s="123"/>
      <c r="P43" s="112" t="s">
        <v>46</v>
      </c>
      <c r="Q43" s="123"/>
      <c r="R43" s="112" t="s">
        <v>57</v>
      </c>
      <c r="ER43" s="27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</row>
    <row r="44" spans="1:256" s="26" customFormat="1" ht="114" x14ac:dyDescent="0.25">
      <c r="A44" s="36">
        <v>31</v>
      </c>
      <c r="B44" s="143">
        <v>1108510186</v>
      </c>
      <c r="C44" s="398" t="s">
        <v>100</v>
      </c>
      <c r="D44" s="143" t="s">
        <v>160</v>
      </c>
      <c r="E44" s="552" t="s">
        <v>161</v>
      </c>
      <c r="F44" s="140">
        <v>1984</v>
      </c>
      <c r="G44" s="140" t="s">
        <v>162</v>
      </c>
      <c r="H44" s="125">
        <v>59808</v>
      </c>
      <c r="I44" s="125">
        <v>59808</v>
      </c>
      <c r="J44" s="125">
        <v>0</v>
      </c>
      <c r="K44" s="123">
        <v>252949.2</v>
      </c>
      <c r="L44" s="123" t="s">
        <v>72</v>
      </c>
      <c r="M44" s="123"/>
      <c r="N44" s="112" t="s">
        <v>740</v>
      </c>
      <c r="O44" s="123"/>
      <c r="P44" s="112" t="s">
        <v>46</v>
      </c>
      <c r="Q44" s="123"/>
      <c r="R44" s="112" t="s">
        <v>57</v>
      </c>
      <c r="ER44" s="27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</row>
    <row r="45" spans="1:256" s="26" customFormat="1" ht="114" x14ac:dyDescent="0.25">
      <c r="A45" s="36">
        <v>32</v>
      </c>
      <c r="B45" s="143">
        <v>1108510187</v>
      </c>
      <c r="C45" s="398" t="s">
        <v>100</v>
      </c>
      <c r="D45" s="138" t="s">
        <v>163</v>
      </c>
      <c r="E45" s="552" t="s">
        <v>164</v>
      </c>
      <c r="F45" s="140">
        <v>1980</v>
      </c>
      <c r="G45" s="140" t="s">
        <v>165</v>
      </c>
      <c r="H45" s="125">
        <v>134995.20000000001</v>
      </c>
      <c r="I45" s="125">
        <v>134995.20000000001</v>
      </c>
      <c r="J45" s="125">
        <v>0</v>
      </c>
      <c r="K45" s="123">
        <v>570942.48</v>
      </c>
      <c r="L45" s="123" t="s">
        <v>72</v>
      </c>
      <c r="M45" s="123"/>
      <c r="N45" s="112" t="s">
        <v>741</v>
      </c>
      <c r="O45" s="123"/>
      <c r="P45" s="112" t="s">
        <v>46</v>
      </c>
      <c r="Q45" s="123"/>
      <c r="R45" s="112" t="s">
        <v>57</v>
      </c>
      <c r="ER45" s="27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</row>
    <row r="46" spans="1:256" s="26" customFormat="1" ht="114" x14ac:dyDescent="0.25">
      <c r="A46" s="36">
        <v>33</v>
      </c>
      <c r="B46" s="143">
        <v>1108510188</v>
      </c>
      <c r="C46" s="398" t="s">
        <v>100</v>
      </c>
      <c r="D46" s="138" t="s">
        <v>166</v>
      </c>
      <c r="E46" s="552" t="s">
        <v>167</v>
      </c>
      <c r="F46" s="140">
        <v>1986</v>
      </c>
      <c r="G46" s="140" t="s">
        <v>168</v>
      </c>
      <c r="H46" s="125">
        <v>79117.440000000002</v>
      </c>
      <c r="I46" s="125">
        <v>64840.09</v>
      </c>
      <c r="J46" s="125">
        <v>14277.35</v>
      </c>
      <c r="K46" s="205">
        <v>66471.98</v>
      </c>
      <c r="L46" s="206" t="s">
        <v>72</v>
      </c>
      <c r="M46" s="206"/>
      <c r="N46" s="173" t="s">
        <v>742</v>
      </c>
      <c r="O46" s="206"/>
      <c r="P46" s="173" t="s">
        <v>46</v>
      </c>
      <c r="Q46" s="206"/>
      <c r="R46" s="173" t="s">
        <v>57</v>
      </c>
      <c r="ER46" s="27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</row>
    <row r="47" spans="1:256" s="26" customFormat="1" ht="114" x14ac:dyDescent="0.25">
      <c r="A47" s="36">
        <v>34</v>
      </c>
      <c r="B47" s="143">
        <v>1108510189</v>
      </c>
      <c r="C47" s="398" t="s">
        <v>100</v>
      </c>
      <c r="D47" s="138" t="s">
        <v>169</v>
      </c>
      <c r="E47" s="552" t="s">
        <v>170</v>
      </c>
      <c r="F47" s="140">
        <v>1986</v>
      </c>
      <c r="G47" s="140" t="s">
        <v>171</v>
      </c>
      <c r="H47" s="125">
        <v>141830.39999999999</v>
      </c>
      <c r="I47" s="125">
        <v>116235.69</v>
      </c>
      <c r="J47" s="125">
        <v>25594.71</v>
      </c>
      <c r="K47" s="123">
        <v>599850.96</v>
      </c>
      <c r="L47" s="123" t="s">
        <v>72</v>
      </c>
      <c r="M47" s="123"/>
      <c r="N47" s="112" t="s">
        <v>743</v>
      </c>
      <c r="O47" s="123"/>
      <c r="P47" s="112" t="s">
        <v>46</v>
      </c>
      <c r="Q47" s="123"/>
      <c r="R47" s="112" t="s">
        <v>57</v>
      </c>
      <c r="ER47" s="27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</row>
    <row r="48" spans="1:256" s="26" customFormat="1" ht="114" x14ac:dyDescent="0.25">
      <c r="A48" s="36">
        <v>35</v>
      </c>
      <c r="B48" s="143">
        <v>1108510190</v>
      </c>
      <c r="C48" s="398" t="s">
        <v>100</v>
      </c>
      <c r="D48" s="138" t="s">
        <v>172</v>
      </c>
      <c r="E48" s="552" t="s">
        <v>173</v>
      </c>
      <c r="F48" s="140" t="s">
        <v>174</v>
      </c>
      <c r="G48" s="140" t="s">
        <v>156</v>
      </c>
      <c r="H48" s="125">
        <v>92844.800000000003</v>
      </c>
      <c r="I48" s="125">
        <v>92844.800000000003</v>
      </c>
      <c r="J48" s="125">
        <v>0</v>
      </c>
      <c r="K48" s="123">
        <v>392673.52</v>
      </c>
      <c r="L48" s="123" t="s">
        <v>72</v>
      </c>
      <c r="M48" s="123"/>
      <c r="N48" s="112" t="s">
        <v>744</v>
      </c>
      <c r="O48" s="123"/>
      <c r="P48" s="112" t="s">
        <v>46</v>
      </c>
      <c r="Q48" s="123"/>
      <c r="R48" s="112" t="s">
        <v>57</v>
      </c>
      <c r="ER48" s="27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</row>
    <row r="49" spans="1:256" s="26" customFormat="1" ht="14.25" x14ac:dyDescent="0.25">
      <c r="A49" s="494" t="s">
        <v>51</v>
      </c>
      <c r="B49" s="494"/>
      <c r="C49" s="494"/>
      <c r="D49" s="494"/>
      <c r="E49" s="494"/>
      <c r="F49" s="494"/>
      <c r="G49" s="494"/>
      <c r="H49" s="39">
        <f>SUM(H14:H48)</f>
        <v>13182356.400000002</v>
      </c>
      <c r="I49" s="39">
        <f>SUM(I14:I48)</f>
        <v>11795804.32</v>
      </c>
      <c r="J49" s="39">
        <f>SUM(J14:J48)</f>
        <v>1386552.08</v>
      </c>
      <c r="K49" s="39"/>
      <c r="L49" s="40"/>
      <c r="M49" s="30"/>
      <c r="N49" s="31"/>
      <c r="O49" s="31"/>
      <c r="P49" s="31"/>
      <c r="Q49" s="30"/>
      <c r="R49" s="31"/>
      <c r="ER49" s="27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s="26" customFormat="1" ht="15.75" x14ac:dyDescent="0.25">
      <c r="A50" s="481" t="s">
        <v>668</v>
      </c>
      <c r="B50" s="481"/>
      <c r="C50" s="481"/>
      <c r="D50" s="481"/>
      <c r="E50" s="481"/>
      <c r="F50" s="481"/>
      <c r="G50" s="481"/>
      <c r="H50" s="286">
        <f>H10+H49</f>
        <v>15917962.850000001</v>
      </c>
      <c r="I50" s="286">
        <f>I10+I49</f>
        <v>13601911.43</v>
      </c>
      <c r="J50" s="287">
        <f>J10+J49</f>
        <v>2316051.42</v>
      </c>
      <c r="K50" s="288"/>
      <c r="L50" s="482"/>
      <c r="M50" s="483"/>
      <c r="N50" s="483"/>
      <c r="O50" s="483"/>
      <c r="P50" s="483"/>
      <c r="Q50" s="483"/>
      <c r="R50" s="484"/>
      <c r="ER50" s="27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s="26" customFormat="1" ht="21" customHeight="1" x14ac:dyDescent="0.25">
      <c r="A51" s="283"/>
      <c r="B51" s="495" t="s">
        <v>326</v>
      </c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284"/>
      <c r="R51" s="285"/>
      <c r="ER51" s="27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s="22" customFormat="1" ht="22.5" customHeight="1" x14ac:dyDescent="0.3">
      <c r="A52" s="41"/>
      <c r="B52" s="496" t="s">
        <v>327</v>
      </c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1"/>
      <c r="Q52" s="24"/>
      <c r="R52" s="41"/>
      <c r="ER52" s="23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 s="22" customFormat="1" ht="137.85" customHeight="1" x14ac:dyDescent="0.3">
      <c r="A53" s="12" t="s">
        <v>2</v>
      </c>
      <c r="B53" s="12" t="s">
        <v>3</v>
      </c>
      <c r="C53" s="13" t="s">
        <v>4</v>
      </c>
      <c r="D53" s="12" t="s">
        <v>5</v>
      </c>
      <c r="E53" s="12" t="s">
        <v>6</v>
      </c>
      <c r="F53" s="12" t="s">
        <v>7</v>
      </c>
      <c r="G53" s="12" t="s">
        <v>8</v>
      </c>
      <c r="H53" s="12" t="s">
        <v>9</v>
      </c>
      <c r="I53" s="12" t="s">
        <v>10</v>
      </c>
      <c r="J53" s="12" t="s">
        <v>11</v>
      </c>
      <c r="K53" s="12" t="s">
        <v>12</v>
      </c>
      <c r="L53" s="12" t="s">
        <v>13</v>
      </c>
      <c r="M53" s="12" t="s">
        <v>14</v>
      </c>
      <c r="N53" s="12" t="s">
        <v>15</v>
      </c>
      <c r="O53" s="12" t="s">
        <v>16</v>
      </c>
      <c r="P53" s="12" t="s">
        <v>17</v>
      </c>
      <c r="Q53" s="12" t="s">
        <v>18</v>
      </c>
      <c r="R53" s="14" t="s">
        <v>19</v>
      </c>
      <c r="ER53" s="23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 s="22" customFormat="1" ht="22.5" customHeight="1" x14ac:dyDescent="0.3">
      <c r="A54" s="16" t="s">
        <v>20</v>
      </c>
      <c r="B54" s="16"/>
      <c r="C54" s="17">
        <v>2</v>
      </c>
      <c r="D54" s="16" t="s">
        <v>21</v>
      </c>
      <c r="E54" s="16" t="s">
        <v>22</v>
      </c>
      <c r="F54" s="16"/>
      <c r="G54" s="16" t="s">
        <v>24</v>
      </c>
      <c r="H54" s="16" t="s">
        <v>25</v>
      </c>
      <c r="I54" s="16" t="s">
        <v>26</v>
      </c>
      <c r="J54" s="16"/>
      <c r="K54" s="16" t="s">
        <v>27</v>
      </c>
      <c r="L54" s="16" t="s">
        <v>28</v>
      </c>
      <c r="M54" s="16" t="s">
        <v>29</v>
      </c>
      <c r="N54" s="16" t="s">
        <v>30</v>
      </c>
      <c r="O54" s="16" t="s">
        <v>31</v>
      </c>
      <c r="P54" s="16" t="s">
        <v>32</v>
      </c>
      <c r="Q54" s="16" t="s">
        <v>33</v>
      </c>
      <c r="R54" s="18" t="s">
        <v>34</v>
      </c>
      <c r="ER54" s="23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 s="26" customFormat="1" ht="114" x14ac:dyDescent="0.25">
      <c r="A55" s="28">
        <v>1</v>
      </c>
      <c r="B55" s="345">
        <v>110106117</v>
      </c>
      <c r="C55" s="112" t="s">
        <v>755</v>
      </c>
      <c r="D55" s="346" t="s">
        <v>753</v>
      </c>
      <c r="E55" s="555" t="s">
        <v>390</v>
      </c>
      <c r="F55" s="33"/>
      <c r="G55" s="158" t="s">
        <v>757</v>
      </c>
      <c r="H55" s="100">
        <v>737681.76</v>
      </c>
      <c r="I55" s="101"/>
      <c r="J55" s="28">
        <v>737681.76</v>
      </c>
      <c r="K55" s="100"/>
      <c r="L55" s="155" t="s">
        <v>393</v>
      </c>
      <c r="M55" s="28"/>
      <c r="N55" s="347" t="s">
        <v>754</v>
      </c>
      <c r="O55" s="33"/>
      <c r="P55" s="112" t="s">
        <v>46</v>
      </c>
      <c r="Q55" s="28"/>
      <c r="R55" s="33"/>
      <c r="ER55" s="27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</row>
    <row r="56" spans="1:256" s="26" customFormat="1" ht="114" x14ac:dyDescent="0.25">
      <c r="A56" s="28">
        <v>2</v>
      </c>
      <c r="B56" s="345">
        <v>1108510151</v>
      </c>
      <c r="C56" s="112" t="s">
        <v>329</v>
      </c>
      <c r="D56" s="346" t="s">
        <v>756</v>
      </c>
      <c r="E56" s="555" t="s">
        <v>328</v>
      </c>
      <c r="F56" s="33"/>
      <c r="G56" s="158" t="s">
        <v>758</v>
      </c>
      <c r="H56" s="100">
        <v>219891</v>
      </c>
      <c r="I56" s="101"/>
      <c r="J56" s="106">
        <v>219891</v>
      </c>
      <c r="K56" s="100">
        <v>316369.09999999998</v>
      </c>
      <c r="L56" s="155" t="s">
        <v>332</v>
      </c>
      <c r="M56" s="28"/>
      <c r="N56" s="347" t="s">
        <v>759</v>
      </c>
      <c r="O56" s="33"/>
      <c r="P56" s="112" t="s">
        <v>46</v>
      </c>
      <c r="Q56" s="28"/>
      <c r="R56" s="33"/>
      <c r="ER56" s="27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</row>
    <row r="57" spans="1:256" s="26" customFormat="1" ht="22.5" customHeight="1" x14ac:dyDescent="0.25">
      <c r="A57" s="494" t="s">
        <v>51</v>
      </c>
      <c r="B57" s="494"/>
      <c r="C57" s="494"/>
      <c r="D57" s="494"/>
      <c r="E57" s="494"/>
      <c r="F57" s="494"/>
      <c r="G57" s="494"/>
      <c r="H57" s="39">
        <f>H55+H56</f>
        <v>957572.76</v>
      </c>
      <c r="I57" s="30"/>
      <c r="J57" s="344">
        <f>J55+J56</f>
        <v>957572.76</v>
      </c>
      <c r="K57" s="39"/>
      <c r="L57" s="40"/>
      <c r="M57" s="30"/>
      <c r="N57" s="31"/>
      <c r="O57" s="31"/>
      <c r="P57" s="31"/>
      <c r="Q57" s="30"/>
      <c r="R57" s="31"/>
      <c r="ER57" s="27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</row>
    <row r="58" spans="1:256" s="45" customFormat="1" ht="19.5" customHeight="1" x14ac:dyDescent="0.25">
      <c r="A58" s="497" t="s">
        <v>453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2"/>
      <c r="P58" s="43"/>
      <c r="Q58" s="43"/>
      <c r="R58" s="44"/>
    </row>
    <row r="59" spans="1:256" s="45" customFormat="1" ht="19.5" customHeight="1" x14ac:dyDescent="0.25">
      <c r="A59" s="466" t="s">
        <v>454</v>
      </c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</row>
    <row r="60" spans="1:256" s="45" customFormat="1" ht="90.6" customHeight="1" x14ac:dyDescent="0.25">
      <c r="A60" s="12" t="s">
        <v>2</v>
      </c>
      <c r="B60" s="12" t="s">
        <v>3</v>
      </c>
      <c r="C60" s="13" t="s">
        <v>4</v>
      </c>
      <c r="D60" s="12" t="s">
        <v>5</v>
      </c>
      <c r="E60" s="12" t="s">
        <v>7</v>
      </c>
      <c r="F60" s="12" t="s">
        <v>9</v>
      </c>
      <c r="G60" s="12" t="s">
        <v>10</v>
      </c>
      <c r="H60" s="12" t="s">
        <v>11</v>
      </c>
      <c r="I60" s="12" t="s">
        <v>13</v>
      </c>
      <c r="J60" s="12" t="s">
        <v>14</v>
      </c>
      <c r="K60" s="12" t="s">
        <v>15</v>
      </c>
      <c r="L60" s="12" t="s">
        <v>16</v>
      </c>
      <c r="M60" s="12" t="s">
        <v>17</v>
      </c>
      <c r="N60" s="12" t="s">
        <v>18</v>
      </c>
      <c r="O60" s="14" t="s">
        <v>19</v>
      </c>
      <c r="P60" s="46"/>
      <c r="Q60" s="46"/>
      <c r="R60" s="46"/>
    </row>
    <row r="61" spans="1:256" s="45" customFormat="1" ht="19.5" customHeight="1" x14ac:dyDescent="0.25">
      <c r="A61" s="16" t="s">
        <v>20</v>
      </c>
      <c r="B61" s="16"/>
      <c r="C61" s="17">
        <v>2</v>
      </c>
      <c r="D61" s="16" t="s">
        <v>21</v>
      </c>
      <c r="E61" s="16" t="s">
        <v>22</v>
      </c>
      <c r="F61" s="16"/>
      <c r="G61" s="16" t="s">
        <v>24</v>
      </c>
      <c r="H61" s="16" t="s">
        <v>25</v>
      </c>
      <c r="I61" s="16" t="s">
        <v>26</v>
      </c>
      <c r="J61" s="16"/>
      <c r="K61" s="16" t="s">
        <v>27</v>
      </c>
      <c r="L61" s="16" t="s">
        <v>28</v>
      </c>
      <c r="M61" s="16" t="s">
        <v>29</v>
      </c>
      <c r="N61" s="16" t="s">
        <v>30</v>
      </c>
      <c r="O61" s="16" t="s">
        <v>31</v>
      </c>
      <c r="P61" s="46"/>
      <c r="Q61" s="46"/>
      <c r="R61" s="46"/>
    </row>
    <row r="62" spans="1:256" s="47" customFormat="1" ht="135" x14ac:dyDescent="0.2">
      <c r="A62" s="207" t="s">
        <v>20</v>
      </c>
      <c r="B62" s="565">
        <v>1013500001</v>
      </c>
      <c r="C62" s="400" t="s">
        <v>455</v>
      </c>
      <c r="D62" s="181" t="s">
        <v>456</v>
      </c>
      <c r="E62" s="207" t="s">
        <v>457</v>
      </c>
      <c r="F62" s="207" t="s">
        <v>458</v>
      </c>
      <c r="G62" s="209">
        <v>563500</v>
      </c>
      <c r="H62" s="207" t="s">
        <v>459</v>
      </c>
      <c r="I62" s="207" t="s">
        <v>655</v>
      </c>
      <c r="J62" s="207"/>
      <c r="K62" s="207" t="s">
        <v>656</v>
      </c>
      <c r="L62" s="120"/>
      <c r="M62" s="120" t="s">
        <v>337</v>
      </c>
      <c r="N62" s="207"/>
      <c r="O62" s="208"/>
      <c r="P62" s="208"/>
      <c r="Q62" s="208"/>
      <c r="R62" s="208"/>
    </row>
    <row r="63" spans="1:256" s="47" customFormat="1" ht="180" customHeight="1" x14ac:dyDescent="0.2">
      <c r="A63" s="207" t="s">
        <v>460</v>
      </c>
      <c r="B63" s="565">
        <v>1013500002</v>
      </c>
      <c r="C63" s="400" t="s">
        <v>461</v>
      </c>
      <c r="D63" s="181" t="s">
        <v>456</v>
      </c>
      <c r="E63" s="207" t="s">
        <v>449</v>
      </c>
      <c r="F63" s="255" t="s">
        <v>462</v>
      </c>
      <c r="G63" s="209">
        <v>47500</v>
      </c>
      <c r="H63" s="207" t="s">
        <v>459</v>
      </c>
      <c r="I63" s="207" t="s">
        <v>449</v>
      </c>
      <c r="J63" s="207"/>
      <c r="K63" s="207"/>
      <c r="L63" s="120"/>
      <c r="M63" s="120" t="s">
        <v>337</v>
      </c>
      <c r="N63" s="207"/>
      <c r="O63" s="208"/>
      <c r="P63" s="208"/>
      <c r="Q63" s="208"/>
      <c r="R63" s="208"/>
    </row>
    <row r="64" spans="1:256" s="47" customFormat="1" ht="15" customHeight="1" x14ac:dyDescent="0.25">
      <c r="A64" s="485" t="s">
        <v>667</v>
      </c>
      <c r="B64" s="486"/>
      <c r="C64" s="486"/>
      <c r="D64" s="486"/>
      <c r="E64" s="487"/>
      <c r="F64" s="289" t="s">
        <v>763</v>
      </c>
      <c r="G64" s="290">
        <f>SUM(G62:G63)</f>
        <v>611000</v>
      </c>
      <c r="H64" s="289" t="s">
        <v>459</v>
      </c>
      <c r="I64" s="253"/>
      <c r="J64" s="253"/>
      <c r="K64" s="253"/>
      <c r="L64" s="253"/>
      <c r="M64" s="253"/>
      <c r="N64" s="253"/>
      <c r="O64" s="254"/>
      <c r="P64" s="254"/>
      <c r="Q64" s="254"/>
      <c r="R64" s="254"/>
    </row>
    <row r="65" spans="1:122" s="47" customFormat="1" ht="15" customHeight="1" x14ac:dyDescent="0.25">
      <c r="A65" s="255"/>
      <c r="B65" s="467" t="s">
        <v>463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256"/>
      <c r="P65" s="256"/>
      <c r="Q65" s="256"/>
      <c r="R65" s="256"/>
    </row>
    <row r="66" spans="1:122" s="47" customFormat="1" ht="165.75" x14ac:dyDescent="0.25">
      <c r="A66" s="12" t="s">
        <v>2</v>
      </c>
      <c r="B66" s="12" t="s">
        <v>464</v>
      </c>
      <c r="C66" s="13" t="s">
        <v>4</v>
      </c>
      <c r="D66" s="12" t="s">
        <v>5</v>
      </c>
      <c r="E66" s="12" t="s">
        <v>7</v>
      </c>
      <c r="F66" s="12" t="s">
        <v>9</v>
      </c>
      <c r="G66" s="12" t="s">
        <v>10</v>
      </c>
      <c r="H66" s="12" t="s">
        <v>11</v>
      </c>
      <c r="I66" s="12" t="s">
        <v>13</v>
      </c>
      <c r="J66" s="12" t="s">
        <v>14</v>
      </c>
      <c r="K66" s="12" t="s">
        <v>15</v>
      </c>
      <c r="L66" s="12" t="s">
        <v>16</v>
      </c>
      <c r="M66" s="12" t="s">
        <v>17</v>
      </c>
      <c r="N66" s="12" t="s">
        <v>18</v>
      </c>
      <c r="O66" s="14" t="s">
        <v>19</v>
      </c>
      <c r="P66" s="256"/>
      <c r="Q66" s="256"/>
      <c r="R66" s="256"/>
    </row>
    <row r="67" spans="1:122" s="51" customFormat="1" ht="23.25" customHeight="1" x14ac:dyDescent="0.25">
      <c r="A67" s="470" t="s">
        <v>465</v>
      </c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257"/>
      <c r="N67" s="257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50"/>
    </row>
    <row r="68" spans="1:122" s="53" customFormat="1" ht="135" x14ac:dyDescent="0.2">
      <c r="A68" s="53">
        <v>1</v>
      </c>
      <c r="B68" s="560">
        <v>1013400014</v>
      </c>
      <c r="C68" s="401" t="s">
        <v>657</v>
      </c>
      <c r="D68" s="71" t="s">
        <v>466</v>
      </c>
      <c r="E68" s="72" t="s">
        <v>469</v>
      </c>
      <c r="F68" s="72">
        <v>18801</v>
      </c>
      <c r="G68" s="73">
        <v>18801</v>
      </c>
      <c r="H68" s="224">
        <v>0</v>
      </c>
      <c r="I68" s="74" t="s">
        <v>469</v>
      </c>
      <c r="J68" s="74"/>
      <c r="K68" s="225"/>
      <c r="L68" s="75"/>
      <c r="M68" s="74" t="s">
        <v>337</v>
      </c>
      <c r="N68" s="74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52"/>
    </row>
    <row r="69" spans="1:122" s="53" customFormat="1" ht="55.5" customHeight="1" x14ac:dyDescent="0.2">
      <c r="A69" s="53">
        <v>2</v>
      </c>
      <c r="B69" s="560">
        <v>1013400020</v>
      </c>
      <c r="C69" s="401" t="s">
        <v>470</v>
      </c>
      <c r="D69" s="71" t="s">
        <v>466</v>
      </c>
      <c r="E69" s="72" t="s">
        <v>469</v>
      </c>
      <c r="F69" s="72">
        <v>10700</v>
      </c>
      <c r="G69" s="73">
        <v>10700</v>
      </c>
      <c r="H69" s="224">
        <v>0</v>
      </c>
      <c r="I69" s="74" t="s">
        <v>469</v>
      </c>
      <c r="J69" s="74"/>
      <c r="K69" s="225"/>
      <c r="L69" s="75"/>
      <c r="M69" s="74" t="s">
        <v>337</v>
      </c>
      <c r="N69" s="74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52"/>
    </row>
    <row r="70" spans="1:122" s="53" customFormat="1" ht="55.5" customHeight="1" x14ac:dyDescent="0.2">
      <c r="A70" s="53">
        <v>3</v>
      </c>
      <c r="B70" s="560">
        <v>1013600006</v>
      </c>
      <c r="C70" s="400" t="s">
        <v>471</v>
      </c>
      <c r="D70" s="71" t="s">
        <v>466</v>
      </c>
      <c r="E70" s="72" t="s">
        <v>472</v>
      </c>
      <c r="F70" s="72">
        <v>22100</v>
      </c>
      <c r="G70" s="73">
        <v>22100</v>
      </c>
      <c r="H70" s="224">
        <v>0</v>
      </c>
      <c r="I70" s="74" t="s">
        <v>472</v>
      </c>
      <c r="J70" s="74"/>
      <c r="K70" s="225"/>
      <c r="L70" s="75"/>
      <c r="M70" s="74" t="s">
        <v>337</v>
      </c>
      <c r="N70" s="74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52"/>
    </row>
    <row r="71" spans="1:122" s="53" customFormat="1" ht="55.5" customHeight="1" x14ac:dyDescent="0.2">
      <c r="A71" s="243">
        <v>4</v>
      </c>
      <c r="B71" s="561">
        <v>1013400015</v>
      </c>
      <c r="C71" s="402" t="s">
        <v>473</v>
      </c>
      <c r="D71" s="244" t="s">
        <v>466</v>
      </c>
      <c r="E71" s="245" t="s">
        <v>474</v>
      </c>
      <c r="F71" s="245">
        <v>13000</v>
      </c>
      <c r="G71" s="246">
        <v>13000</v>
      </c>
      <c r="H71" s="247">
        <v>0</v>
      </c>
      <c r="I71" s="248" t="s">
        <v>474</v>
      </c>
      <c r="J71" s="248"/>
      <c r="K71" s="249"/>
      <c r="L71" s="250"/>
      <c r="M71" s="222" t="s">
        <v>337</v>
      </c>
      <c r="N71" s="248"/>
      <c r="O71" s="243"/>
      <c r="P71" s="243"/>
      <c r="Q71" s="243"/>
      <c r="R71" s="243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52"/>
    </row>
    <row r="72" spans="1:122" s="53" customFormat="1" ht="55.5" customHeight="1" x14ac:dyDescent="0.2">
      <c r="A72" s="53">
        <v>5</v>
      </c>
      <c r="B72" s="560">
        <v>1108510113</v>
      </c>
      <c r="C72" s="400" t="s">
        <v>475</v>
      </c>
      <c r="D72" s="71" t="s">
        <v>466</v>
      </c>
      <c r="E72" s="72" t="s">
        <v>476</v>
      </c>
      <c r="F72" s="72">
        <v>25723.91</v>
      </c>
      <c r="G72" s="73">
        <v>25723.91</v>
      </c>
      <c r="H72" s="224">
        <v>0</v>
      </c>
      <c r="I72" s="74" t="s">
        <v>476</v>
      </c>
      <c r="J72" s="74"/>
      <c r="K72" s="225"/>
      <c r="L72" s="75"/>
      <c r="M72" s="74" t="s">
        <v>337</v>
      </c>
      <c r="N72" s="74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52"/>
    </row>
    <row r="73" spans="1:122" s="53" customFormat="1" ht="55.5" customHeight="1" x14ac:dyDescent="0.2">
      <c r="A73" s="53">
        <v>6</v>
      </c>
      <c r="B73" s="560">
        <v>1108510127</v>
      </c>
      <c r="C73" s="400" t="s">
        <v>477</v>
      </c>
      <c r="D73" s="71" t="s">
        <v>466</v>
      </c>
      <c r="E73" s="72" t="s">
        <v>474</v>
      </c>
      <c r="F73" s="72">
        <v>9000</v>
      </c>
      <c r="G73" s="73">
        <v>9000</v>
      </c>
      <c r="H73" s="224">
        <v>0</v>
      </c>
      <c r="I73" s="74" t="s">
        <v>474</v>
      </c>
      <c r="J73" s="74"/>
      <c r="K73" s="225"/>
      <c r="L73" s="75"/>
      <c r="M73" s="74" t="s">
        <v>337</v>
      </c>
      <c r="N73" s="74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52"/>
    </row>
    <row r="74" spans="1:122" s="53" customFormat="1" ht="135" x14ac:dyDescent="0.2">
      <c r="A74" s="53">
        <v>7</v>
      </c>
      <c r="B74" s="560">
        <v>1108510234</v>
      </c>
      <c r="C74" s="400" t="s">
        <v>478</v>
      </c>
      <c r="D74" s="71" t="s">
        <v>466</v>
      </c>
      <c r="E74" s="72" t="s">
        <v>479</v>
      </c>
      <c r="F74" s="72">
        <v>28500</v>
      </c>
      <c r="G74" s="73">
        <v>28500</v>
      </c>
      <c r="H74" s="224">
        <v>0</v>
      </c>
      <c r="I74" s="74" t="s">
        <v>479</v>
      </c>
      <c r="J74" s="74"/>
      <c r="K74" s="225"/>
      <c r="L74" s="75"/>
      <c r="M74" s="74" t="s">
        <v>337</v>
      </c>
      <c r="N74" s="74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52"/>
    </row>
    <row r="75" spans="1:122" s="53" customFormat="1" ht="127.5" customHeight="1" x14ac:dyDescent="0.2">
      <c r="A75" s="217">
        <v>8</v>
      </c>
      <c r="B75" s="562">
        <v>1013400018</v>
      </c>
      <c r="C75" s="403" t="s">
        <v>488</v>
      </c>
      <c r="D75" s="227" t="s">
        <v>456</v>
      </c>
      <c r="E75" s="228" t="s">
        <v>489</v>
      </c>
      <c r="F75" s="228">
        <v>12850</v>
      </c>
      <c r="G75" s="216">
        <v>12850</v>
      </c>
      <c r="H75" s="231">
        <v>0</v>
      </c>
      <c r="I75" s="218" t="s">
        <v>490</v>
      </c>
      <c r="J75" s="218"/>
      <c r="K75" s="232"/>
      <c r="L75" s="229"/>
      <c r="M75" s="220" t="s">
        <v>337</v>
      </c>
      <c r="N75" s="218"/>
      <c r="O75" s="217"/>
      <c r="P75" s="217"/>
      <c r="Q75" s="217"/>
      <c r="R75" s="217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52"/>
    </row>
    <row r="76" spans="1:122" s="53" customFormat="1" ht="135" x14ac:dyDescent="0.2">
      <c r="A76" s="53">
        <v>9</v>
      </c>
      <c r="B76" s="560">
        <v>1013400022</v>
      </c>
      <c r="C76" s="401" t="s">
        <v>491</v>
      </c>
      <c r="D76" s="71" t="s">
        <v>466</v>
      </c>
      <c r="E76" s="72" t="s">
        <v>489</v>
      </c>
      <c r="F76" s="72">
        <v>27150</v>
      </c>
      <c r="G76" s="73">
        <v>27150</v>
      </c>
      <c r="H76" s="224">
        <v>0</v>
      </c>
      <c r="I76" s="74" t="s">
        <v>490</v>
      </c>
      <c r="J76" s="74"/>
      <c r="K76" s="225"/>
      <c r="L76" s="75"/>
      <c r="M76" s="74" t="s">
        <v>337</v>
      </c>
      <c r="N76" s="74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52"/>
    </row>
    <row r="77" spans="1:122" s="53" customFormat="1" ht="55.5" customHeight="1" x14ac:dyDescent="0.2">
      <c r="A77" s="211">
        <v>10</v>
      </c>
      <c r="B77" s="563">
        <v>1013400010</v>
      </c>
      <c r="C77" s="404" t="s">
        <v>492</v>
      </c>
      <c r="D77" s="233" t="s">
        <v>456</v>
      </c>
      <c r="E77" s="234" t="s">
        <v>489</v>
      </c>
      <c r="F77" s="234">
        <v>42500</v>
      </c>
      <c r="G77" s="235">
        <v>42500</v>
      </c>
      <c r="H77" s="235">
        <v>0</v>
      </c>
      <c r="I77" s="236" t="s">
        <v>490</v>
      </c>
      <c r="J77" s="236"/>
      <c r="K77" s="237"/>
      <c r="L77" s="238"/>
      <c r="M77" s="236" t="s">
        <v>337</v>
      </c>
      <c r="N77" s="236"/>
      <c r="O77" s="237"/>
      <c r="P77" s="237"/>
      <c r="Q77" s="237"/>
      <c r="R77" s="237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52"/>
    </row>
    <row r="78" spans="1:122" s="53" customFormat="1" ht="55.5" customHeight="1" x14ac:dyDescent="0.2">
      <c r="A78" s="223">
        <v>11</v>
      </c>
      <c r="B78" s="560">
        <v>1013400011</v>
      </c>
      <c r="C78" s="401" t="s">
        <v>492</v>
      </c>
      <c r="D78" s="71" t="s">
        <v>456</v>
      </c>
      <c r="E78" s="72" t="s">
        <v>489</v>
      </c>
      <c r="F78" s="72">
        <v>42500</v>
      </c>
      <c r="G78" s="73">
        <v>42500</v>
      </c>
      <c r="H78" s="73">
        <v>0</v>
      </c>
      <c r="I78" s="74" t="s">
        <v>490</v>
      </c>
      <c r="J78" s="74"/>
      <c r="L78" s="75"/>
      <c r="M78" s="74" t="s">
        <v>337</v>
      </c>
      <c r="N78" s="74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52"/>
    </row>
    <row r="79" spans="1:122" s="53" customFormat="1" ht="135" x14ac:dyDescent="0.2">
      <c r="A79" s="226">
        <v>12</v>
      </c>
      <c r="B79" s="562">
        <v>1013400012</v>
      </c>
      <c r="C79" s="403" t="s">
        <v>493</v>
      </c>
      <c r="D79" s="227" t="s">
        <v>466</v>
      </c>
      <c r="E79" s="228" t="s">
        <v>489</v>
      </c>
      <c r="F79" s="228">
        <v>42500</v>
      </c>
      <c r="G79" s="216">
        <v>42500</v>
      </c>
      <c r="H79" s="216">
        <v>0</v>
      </c>
      <c r="I79" s="218" t="s">
        <v>490</v>
      </c>
      <c r="J79" s="218"/>
      <c r="K79" s="217"/>
      <c r="L79" s="229"/>
      <c r="M79" s="218" t="s">
        <v>337</v>
      </c>
      <c r="N79" s="218"/>
      <c r="O79" s="217"/>
      <c r="P79" s="217"/>
      <c r="Q79" s="217"/>
      <c r="R79" s="217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52"/>
    </row>
    <row r="80" spans="1:122" s="53" customFormat="1" ht="135" x14ac:dyDescent="0.2">
      <c r="A80" s="53">
        <v>13</v>
      </c>
      <c r="B80" s="560">
        <v>11013400099</v>
      </c>
      <c r="C80" s="401" t="s">
        <v>494</v>
      </c>
      <c r="D80" s="71" t="s">
        <v>466</v>
      </c>
      <c r="E80" s="72" t="s">
        <v>495</v>
      </c>
      <c r="F80" s="72">
        <v>72480</v>
      </c>
      <c r="G80" s="73">
        <v>72480</v>
      </c>
      <c r="H80" s="73">
        <v>0</v>
      </c>
      <c r="I80" s="74" t="s">
        <v>495</v>
      </c>
      <c r="J80" s="74"/>
      <c r="L80" s="75"/>
      <c r="M80" s="74" t="s">
        <v>337</v>
      </c>
      <c r="N80" s="74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52"/>
    </row>
    <row r="81" spans="1:122" s="53" customFormat="1" ht="135" x14ac:dyDescent="0.2">
      <c r="A81" s="53">
        <v>14</v>
      </c>
      <c r="B81" s="560">
        <v>1108510262</v>
      </c>
      <c r="C81" s="401" t="s">
        <v>496</v>
      </c>
      <c r="D81" s="71" t="s">
        <v>466</v>
      </c>
      <c r="E81" s="72" t="s">
        <v>497</v>
      </c>
      <c r="F81" s="72">
        <v>30695</v>
      </c>
      <c r="G81" s="73">
        <v>30695</v>
      </c>
      <c r="H81" s="73">
        <v>0</v>
      </c>
      <c r="I81" s="74" t="s">
        <v>497</v>
      </c>
      <c r="J81" s="74"/>
      <c r="L81" s="75"/>
      <c r="M81" s="74" t="s">
        <v>337</v>
      </c>
      <c r="N81" s="74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52"/>
    </row>
    <row r="82" spans="1:122" s="53" customFormat="1" ht="135" x14ac:dyDescent="0.2">
      <c r="A82" s="53">
        <v>15</v>
      </c>
      <c r="B82" s="560">
        <v>1108510233</v>
      </c>
      <c r="C82" s="401" t="s">
        <v>498</v>
      </c>
      <c r="D82" s="71" t="s">
        <v>466</v>
      </c>
      <c r="E82" s="72" t="s">
        <v>499</v>
      </c>
      <c r="F82" s="72">
        <v>19196.11</v>
      </c>
      <c r="G82" s="73">
        <v>19196.11</v>
      </c>
      <c r="H82" s="73">
        <v>0</v>
      </c>
      <c r="I82" s="74" t="s">
        <v>499</v>
      </c>
      <c r="J82" s="74"/>
      <c r="L82" s="75"/>
      <c r="M82" s="74" t="s">
        <v>337</v>
      </c>
      <c r="N82" s="74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52"/>
    </row>
    <row r="83" spans="1:122" s="53" customFormat="1" ht="135" x14ac:dyDescent="0.2">
      <c r="A83" s="53">
        <v>16</v>
      </c>
      <c r="B83" s="560">
        <v>1108510257</v>
      </c>
      <c r="C83" s="401" t="s">
        <v>500</v>
      </c>
      <c r="D83" s="71" t="s">
        <v>466</v>
      </c>
      <c r="E83" s="72" t="s">
        <v>501</v>
      </c>
      <c r="F83" s="72">
        <v>31801</v>
      </c>
      <c r="G83" s="73">
        <v>31801</v>
      </c>
      <c r="H83" s="73">
        <v>0</v>
      </c>
      <c r="I83" s="74" t="s">
        <v>501</v>
      </c>
      <c r="J83" s="74"/>
      <c r="L83" s="75"/>
      <c r="M83" s="74" t="s">
        <v>337</v>
      </c>
      <c r="N83" s="74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52"/>
    </row>
    <row r="84" spans="1:122" s="53" customFormat="1" ht="135" x14ac:dyDescent="0.2">
      <c r="A84" s="171">
        <v>17</v>
      </c>
      <c r="B84" s="565">
        <v>1013400001</v>
      </c>
      <c r="C84" s="401" t="s">
        <v>502</v>
      </c>
      <c r="D84" s="181"/>
      <c r="E84" s="182" t="s">
        <v>503</v>
      </c>
      <c r="F84" s="182">
        <v>67917</v>
      </c>
      <c r="G84" s="165">
        <v>67917</v>
      </c>
      <c r="H84" s="165">
        <v>0</v>
      </c>
      <c r="I84" s="120" t="s">
        <v>503</v>
      </c>
      <c r="J84" s="120"/>
      <c r="K84" s="171"/>
      <c r="L84" s="185"/>
      <c r="M84" s="120" t="s">
        <v>337</v>
      </c>
      <c r="N84" s="120"/>
      <c r="O84" s="171"/>
      <c r="P84" s="171"/>
      <c r="Q84" s="171"/>
      <c r="R84" s="17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52"/>
    </row>
    <row r="85" spans="1:122" s="53" customFormat="1" ht="135" x14ac:dyDescent="0.2">
      <c r="A85" s="53">
        <v>18</v>
      </c>
      <c r="B85" s="565">
        <v>1013400002</v>
      </c>
      <c r="C85" s="401" t="s">
        <v>504</v>
      </c>
      <c r="D85" s="181"/>
      <c r="E85" s="182" t="s">
        <v>505</v>
      </c>
      <c r="F85" s="182">
        <v>55714</v>
      </c>
      <c r="G85" s="165">
        <v>55714</v>
      </c>
      <c r="H85" s="165">
        <v>0</v>
      </c>
      <c r="I85" s="120" t="s">
        <v>505</v>
      </c>
      <c r="J85" s="120"/>
      <c r="K85" s="120" t="s">
        <v>663</v>
      </c>
      <c r="L85" s="185"/>
      <c r="M85" s="120" t="s">
        <v>337</v>
      </c>
      <c r="N85" s="120"/>
      <c r="O85" s="171"/>
      <c r="P85" s="171"/>
      <c r="Q85" s="17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52"/>
    </row>
    <row r="86" spans="1:122" s="53" customFormat="1" ht="135" x14ac:dyDescent="0.2">
      <c r="A86" s="53">
        <v>19</v>
      </c>
      <c r="B86" s="566">
        <v>1013400003</v>
      </c>
      <c r="C86" s="401" t="s">
        <v>506</v>
      </c>
      <c r="D86" s="76"/>
      <c r="E86" s="77" t="s">
        <v>507</v>
      </c>
      <c r="F86" s="77">
        <v>63479</v>
      </c>
      <c r="G86" s="230">
        <v>63479</v>
      </c>
      <c r="H86" s="230">
        <v>0</v>
      </c>
      <c r="I86" s="78" t="s">
        <v>507</v>
      </c>
      <c r="J86" s="78"/>
      <c r="K86" s="78" t="s">
        <v>659</v>
      </c>
      <c r="L86" s="79"/>
      <c r="M86" s="78" t="s">
        <v>337</v>
      </c>
      <c r="N86" s="74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52"/>
    </row>
    <row r="87" spans="1:122" s="53" customFormat="1" ht="135" x14ac:dyDescent="0.2">
      <c r="A87" s="171">
        <v>20</v>
      </c>
      <c r="B87" s="565">
        <v>1013400004</v>
      </c>
      <c r="C87" s="401" t="s">
        <v>817</v>
      </c>
      <c r="D87" s="181"/>
      <c r="E87" s="182" t="s">
        <v>509</v>
      </c>
      <c r="F87" s="182">
        <v>80590</v>
      </c>
      <c r="G87" s="165">
        <v>80590</v>
      </c>
      <c r="H87" s="165">
        <v>0</v>
      </c>
      <c r="I87" s="120" t="s">
        <v>509</v>
      </c>
      <c r="J87" s="120"/>
      <c r="K87" s="120" t="s">
        <v>658</v>
      </c>
      <c r="L87" s="185"/>
      <c r="M87" s="120" t="s">
        <v>337</v>
      </c>
      <c r="N87" s="120"/>
      <c r="O87" s="171"/>
      <c r="P87" s="171"/>
      <c r="Q87" s="171"/>
      <c r="R87" s="17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52"/>
    </row>
    <row r="88" spans="1:122" s="53" customFormat="1" ht="135" x14ac:dyDescent="0.2">
      <c r="A88" s="243">
        <v>21</v>
      </c>
      <c r="B88" s="561">
        <v>1013400006</v>
      </c>
      <c r="C88" s="405" t="s">
        <v>488</v>
      </c>
      <c r="D88" s="244" t="s">
        <v>456</v>
      </c>
      <c r="E88" s="251" t="s">
        <v>664</v>
      </c>
      <c r="F88" s="245">
        <v>13000</v>
      </c>
      <c r="G88" s="246">
        <v>13000</v>
      </c>
      <c r="H88" s="247">
        <v>0</v>
      </c>
      <c r="I88" s="252" t="s">
        <v>664</v>
      </c>
      <c r="J88" s="248"/>
      <c r="K88" s="252" t="s">
        <v>665</v>
      </c>
      <c r="L88" s="250"/>
      <c r="M88" s="222" t="s">
        <v>337</v>
      </c>
      <c r="N88" s="248"/>
      <c r="O88" s="243"/>
      <c r="P88" s="243"/>
      <c r="Q88" s="243"/>
      <c r="R88" s="243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52"/>
    </row>
    <row r="89" spans="1:122" s="53" customFormat="1" ht="135" x14ac:dyDescent="0.2">
      <c r="A89" s="53">
        <v>22</v>
      </c>
      <c r="B89" s="560">
        <v>1013400007</v>
      </c>
      <c r="C89" s="401" t="s">
        <v>666</v>
      </c>
      <c r="D89" s="71" t="s">
        <v>466</v>
      </c>
      <c r="E89" s="182" t="s">
        <v>664</v>
      </c>
      <c r="F89" s="72">
        <v>77000</v>
      </c>
      <c r="G89" s="73">
        <v>77000</v>
      </c>
      <c r="H89" s="224">
        <v>0</v>
      </c>
      <c r="I89" s="120" t="s">
        <v>664</v>
      </c>
      <c r="J89" s="74"/>
      <c r="K89" s="225"/>
      <c r="L89" s="75"/>
      <c r="M89" s="74" t="s">
        <v>337</v>
      </c>
      <c r="N89" s="74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52"/>
    </row>
    <row r="90" spans="1:122" s="53" customFormat="1" ht="135" x14ac:dyDescent="0.2">
      <c r="A90" s="221">
        <v>23</v>
      </c>
      <c r="B90" s="567">
        <v>1013400009</v>
      </c>
      <c r="C90" s="403" t="s">
        <v>660</v>
      </c>
      <c r="D90" s="258"/>
      <c r="E90" s="259" t="s">
        <v>661</v>
      </c>
      <c r="F90" s="259">
        <v>67780</v>
      </c>
      <c r="G90" s="167">
        <v>67780</v>
      </c>
      <c r="H90" s="167">
        <v>0</v>
      </c>
      <c r="I90" s="161" t="s">
        <v>661</v>
      </c>
      <c r="J90" s="161"/>
      <c r="K90" s="161" t="s">
        <v>662</v>
      </c>
      <c r="L90" s="260"/>
      <c r="M90" s="161" t="s">
        <v>337</v>
      </c>
      <c r="N90" s="161"/>
      <c r="O90" s="261"/>
      <c r="P90" s="261"/>
      <c r="Q90" s="261"/>
      <c r="R90" s="26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52"/>
    </row>
    <row r="91" spans="1:122" s="53" customFormat="1" ht="135" x14ac:dyDescent="0.2">
      <c r="A91" s="342">
        <v>24</v>
      </c>
      <c r="B91" s="565">
        <v>1013400023</v>
      </c>
      <c r="C91" s="401" t="s">
        <v>745</v>
      </c>
      <c r="D91" s="181"/>
      <c r="E91" s="182" t="s">
        <v>746</v>
      </c>
      <c r="F91" s="182">
        <v>73569</v>
      </c>
      <c r="G91" s="165">
        <v>73569</v>
      </c>
      <c r="H91" s="165">
        <v>0</v>
      </c>
      <c r="I91" s="120" t="s">
        <v>746</v>
      </c>
      <c r="J91" s="120"/>
      <c r="K91" s="120" t="s">
        <v>747</v>
      </c>
      <c r="L91" s="185"/>
      <c r="M91" s="120" t="s">
        <v>337</v>
      </c>
      <c r="N91" s="356"/>
      <c r="O91" s="355"/>
      <c r="P91" s="355"/>
      <c r="Q91" s="355"/>
      <c r="R91" s="35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52"/>
    </row>
    <row r="92" spans="1:122" s="349" customFormat="1" ht="135" x14ac:dyDescent="0.2">
      <c r="A92" s="360">
        <v>25</v>
      </c>
      <c r="B92" s="564">
        <v>1013400024</v>
      </c>
      <c r="C92" s="407" t="s">
        <v>778</v>
      </c>
      <c r="D92" s="369"/>
      <c r="E92" s="406" t="s">
        <v>779</v>
      </c>
      <c r="F92" s="371">
        <v>74650</v>
      </c>
      <c r="G92" s="359">
        <v>74650</v>
      </c>
      <c r="H92" s="359">
        <v>0</v>
      </c>
      <c r="I92" s="357" t="s">
        <v>779</v>
      </c>
      <c r="J92" s="356"/>
      <c r="K92" s="74" t="s">
        <v>818</v>
      </c>
      <c r="L92" s="372"/>
      <c r="M92" s="120" t="s">
        <v>337</v>
      </c>
      <c r="N92" s="356"/>
      <c r="O92" s="355"/>
      <c r="P92" s="355"/>
      <c r="Q92" s="355"/>
      <c r="R92" s="35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365"/>
    </row>
    <row r="93" spans="1:122" s="349" customFormat="1" ht="135" x14ac:dyDescent="0.2">
      <c r="A93" s="360">
        <v>26</v>
      </c>
      <c r="B93" s="564">
        <v>1013400025</v>
      </c>
      <c r="C93" s="407" t="s">
        <v>781</v>
      </c>
      <c r="D93" s="369"/>
      <c r="E93" s="406" t="s">
        <v>782</v>
      </c>
      <c r="F93" s="371">
        <v>34200</v>
      </c>
      <c r="G93" s="359">
        <v>34200</v>
      </c>
      <c r="H93" s="359">
        <v>0</v>
      </c>
      <c r="I93" s="357" t="s">
        <v>782</v>
      </c>
      <c r="J93" s="356"/>
      <c r="K93" s="357" t="s">
        <v>783</v>
      </c>
      <c r="L93" s="372"/>
      <c r="M93" s="120" t="s">
        <v>337</v>
      </c>
      <c r="N93" s="356"/>
      <c r="O93" s="355"/>
      <c r="P93" s="355"/>
      <c r="Q93" s="355"/>
      <c r="R93" s="35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365"/>
    </row>
    <row r="94" spans="1:122" s="53" customFormat="1" ht="135" x14ac:dyDescent="0.2">
      <c r="A94" s="349">
        <v>27</v>
      </c>
      <c r="B94" s="564">
        <v>1013400027</v>
      </c>
      <c r="C94" s="407" t="s">
        <v>745</v>
      </c>
      <c r="D94" s="369"/>
      <c r="E94" s="406" t="s">
        <v>785</v>
      </c>
      <c r="F94" s="371">
        <v>75188</v>
      </c>
      <c r="G94" s="359">
        <v>75188</v>
      </c>
      <c r="H94" s="359">
        <v>0</v>
      </c>
      <c r="I94" s="357" t="s">
        <v>785</v>
      </c>
      <c r="J94" s="356"/>
      <c r="K94" s="74" t="s">
        <v>786</v>
      </c>
      <c r="L94" s="372"/>
      <c r="M94" s="120" t="s">
        <v>337</v>
      </c>
      <c r="N94" s="356"/>
      <c r="O94" s="355"/>
      <c r="P94" s="355"/>
      <c r="Q94" s="355"/>
      <c r="R94" s="35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52"/>
    </row>
    <row r="95" spans="1:122" s="56" customFormat="1" ht="29.25" customHeight="1" x14ac:dyDescent="0.25">
      <c r="A95" s="472" t="s">
        <v>510</v>
      </c>
      <c r="B95" s="473"/>
      <c r="C95" s="473"/>
      <c r="D95" s="473"/>
      <c r="E95" s="474"/>
      <c r="F95" s="280">
        <f>F68+F69+F70+F71+F72+F73+F74+F75+F76+F77+F78+F79+F80+F81+F82+F83+F84+F85+F86+F87+F88+F89+F90+F91+F92+F93+F94</f>
        <v>1132584.02</v>
      </c>
      <c r="G95" s="281">
        <f>G68+G69+G70+G71+G72+G73+G74+G75+G76+G77+G78+G79+G80+G81+G82+G83+G84+G85+G86+G87+G88+G89+G90+G91+G92+G93+G94</f>
        <v>1132584.02</v>
      </c>
      <c r="H95" s="281">
        <f>H68+H69+H70+H71+H72+H73+H74+H75+H76+H77+H78+H79+H80+H81+H82+H83+H84+H85+H86+H87+H88+H89+H90+H91+H94</f>
        <v>0</v>
      </c>
      <c r="I95" s="475"/>
      <c r="J95" s="476"/>
      <c r="K95" s="476"/>
      <c r="L95" s="476"/>
      <c r="M95" s="476"/>
      <c r="N95" s="476"/>
      <c r="O95" s="476"/>
      <c r="P95" s="476"/>
      <c r="Q95" s="476"/>
      <c r="R95" s="477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5"/>
    </row>
    <row r="96" spans="1:122" s="53" customFormat="1" ht="32.25" customHeight="1" x14ac:dyDescent="0.25">
      <c r="A96" s="471" t="s">
        <v>511</v>
      </c>
      <c r="B96" s="471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221"/>
      <c r="P96" s="221"/>
      <c r="Q96" s="221"/>
      <c r="R96" s="22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52"/>
    </row>
    <row r="97" spans="1:122" s="53" customFormat="1" ht="91.9" customHeight="1" x14ac:dyDescent="0.25">
      <c r="A97" s="12" t="s">
        <v>2</v>
      </c>
      <c r="B97" s="12" t="s">
        <v>3</v>
      </c>
      <c r="C97" s="13" t="s">
        <v>4</v>
      </c>
      <c r="D97" s="12" t="s">
        <v>5</v>
      </c>
      <c r="E97" s="12" t="s">
        <v>7</v>
      </c>
      <c r="F97" s="12" t="s">
        <v>9</v>
      </c>
      <c r="G97" s="12" t="s">
        <v>10</v>
      </c>
      <c r="H97" s="12" t="s">
        <v>11</v>
      </c>
      <c r="I97" s="348" t="s">
        <v>760</v>
      </c>
      <c r="J97" s="12" t="s">
        <v>14</v>
      </c>
      <c r="K97" s="12" t="s">
        <v>15</v>
      </c>
      <c r="L97" s="12" t="s">
        <v>16</v>
      </c>
      <c r="M97" s="12" t="s">
        <v>17</v>
      </c>
      <c r="N97" s="12" t="s">
        <v>18</v>
      </c>
      <c r="O97" s="14" t="s">
        <v>19</v>
      </c>
      <c r="P97" s="12"/>
      <c r="Q97" s="12"/>
      <c r="R97" s="14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52"/>
    </row>
    <row r="98" spans="1:122" s="53" customFormat="1" ht="13.7" customHeight="1" x14ac:dyDescent="0.2">
      <c r="A98" s="16" t="s">
        <v>20</v>
      </c>
      <c r="B98" s="16"/>
      <c r="C98" s="17">
        <v>2</v>
      </c>
      <c r="D98" s="16" t="s">
        <v>21</v>
      </c>
      <c r="E98" s="16" t="s">
        <v>22</v>
      </c>
      <c r="F98" s="16"/>
      <c r="G98" s="16" t="s">
        <v>24</v>
      </c>
      <c r="H98" s="16" t="s">
        <v>25</v>
      </c>
      <c r="I98" s="16" t="s">
        <v>26</v>
      </c>
      <c r="J98" s="16"/>
      <c r="K98" s="16" t="s">
        <v>27</v>
      </c>
      <c r="L98" s="16" t="s">
        <v>28</v>
      </c>
      <c r="M98" s="16" t="s">
        <v>29</v>
      </c>
      <c r="N98" s="16" t="s">
        <v>30</v>
      </c>
      <c r="O98" s="16" t="s">
        <v>31</v>
      </c>
      <c r="P98" s="16"/>
      <c r="Q98" s="16"/>
      <c r="R98" s="18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52"/>
    </row>
    <row r="99" spans="1:122" s="53" customFormat="1" ht="128.25" x14ac:dyDescent="0.25">
      <c r="A99" s="53">
        <v>1</v>
      </c>
      <c r="B99" s="556">
        <v>1108510199</v>
      </c>
      <c r="C99" s="408" t="s">
        <v>512</v>
      </c>
      <c r="D99" s="100" t="s">
        <v>513</v>
      </c>
      <c r="E99" s="210" t="s">
        <v>514</v>
      </c>
      <c r="F99" s="210">
        <v>99800</v>
      </c>
      <c r="G99" s="73">
        <v>99800</v>
      </c>
      <c r="H99" s="73"/>
      <c r="I99" s="53" t="s">
        <v>514</v>
      </c>
      <c r="L99" s="74"/>
      <c r="M99" s="33" t="s">
        <v>337</v>
      </c>
      <c r="N99" s="74"/>
      <c r="O99" s="74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52"/>
    </row>
    <row r="100" spans="1:122" s="53" customFormat="1" ht="128.25" x14ac:dyDescent="0.2">
      <c r="A100" s="213">
        <v>2</v>
      </c>
      <c r="B100" s="557">
        <v>1108510200</v>
      </c>
      <c r="C100" s="403" t="s">
        <v>515</v>
      </c>
      <c r="D100" s="214" t="s">
        <v>513</v>
      </c>
      <c r="E100" s="215" t="s">
        <v>514</v>
      </c>
      <c r="F100" s="215">
        <v>99800</v>
      </c>
      <c r="G100" s="216">
        <v>99800</v>
      </c>
      <c r="H100" s="216">
        <v>0</v>
      </c>
      <c r="I100" s="217" t="s">
        <v>514</v>
      </c>
      <c r="J100" s="217"/>
      <c r="K100" s="217"/>
      <c r="L100" s="218"/>
      <c r="M100" s="117" t="s">
        <v>337</v>
      </c>
      <c r="N100" s="218"/>
      <c r="O100" s="218"/>
      <c r="P100" s="217"/>
      <c r="Q100" s="217"/>
      <c r="R100" s="217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52"/>
    </row>
    <row r="101" spans="1:122" s="53" customFormat="1" ht="128.25" x14ac:dyDescent="0.2">
      <c r="A101" s="53">
        <v>3</v>
      </c>
      <c r="B101" s="558">
        <v>1108510201</v>
      </c>
      <c r="C101" s="401" t="s">
        <v>516</v>
      </c>
      <c r="D101" s="212" t="s">
        <v>513</v>
      </c>
      <c r="E101" s="210" t="s">
        <v>514</v>
      </c>
      <c r="F101" s="210">
        <v>99800</v>
      </c>
      <c r="G101" s="73">
        <v>99800</v>
      </c>
      <c r="H101" s="73">
        <v>0</v>
      </c>
      <c r="I101" s="53" t="s">
        <v>514</v>
      </c>
      <c r="L101" s="74"/>
      <c r="M101" s="33" t="s">
        <v>337</v>
      </c>
      <c r="N101" s="74"/>
      <c r="O101" s="74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52"/>
    </row>
    <row r="102" spans="1:122" s="53" customFormat="1" ht="44.25" customHeight="1" x14ac:dyDescent="0.2">
      <c r="A102" s="53">
        <v>4</v>
      </c>
      <c r="B102" s="558">
        <v>1108510202</v>
      </c>
      <c r="C102" s="401" t="s">
        <v>517</v>
      </c>
      <c r="D102" s="212" t="s">
        <v>513</v>
      </c>
      <c r="E102" s="210" t="s">
        <v>514</v>
      </c>
      <c r="F102" s="219">
        <v>99900</v>
      </c>
      <c r="G102" s="73">
        <v>99900</v>
      </c>
      <c r="H102" s="73">
        <v>0</v>
      </c>
      <c r="I102" s="53" t="s">
        <v>514</v>
      </c>
      <c r="L102" s="74"/>
      <c r="M102" s="33" t="s">
        <v>337</v>
      </c>
      <c r="N102" s="74"/>
      <c r="O102" s="74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52"/>
    </row>
    <row r="103" spans="1:122" s="53" customFormat="1" ht="44.25" customHeight="1" x14ac:dyDescent="0.2">
      <c r="A103" s="53">
        <v>5</v>
      </c>
      <c r="B103" s="558">
        <v>1108510209</v>
      </c>
      <c r="C103" s="401" t="s">
        <v>518</v>
      </c>
      <c r="D103" s="212" t="s">
        <v>513</v>
      </c>
      <c r="E103" s="210" t="s">
        <v>514</v>
      </c>
      <c r="F103" s="210">
        <v>19100</v>
      </c>
      <c r="G103" s="73">
        <v>19100</v>
      </c>
      <c r="H103" s="73">
        <v>0</v>
      </c>
      <c r="I103" s="53" t="s">
        <v>514</v>
      </c>
      <c r="L103" s="74"/>
      <c r="M103" s="33" t="s">
        <v>337</v>
      </c>
      <c r="N103" s="74"/>
      <c r="O103" s="74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52"/>
    </row>
    <row r="104" spans="1:122" s="53" customFormat="1" ht="44.25" customHeight="1" x14ac:dyDescent="0.2">
      <c r="A104" s="53">
        <v>6</v>
      </c>
      <c r="B104" s="559">
        <v>1108510208</v>
      </c>
      <c r="C104" s="401" t="s">
        <v>519</v>
      </c>
      <c r="D104" s="142" t="s">
        <v>513</v>
      </c>
      <c r="E104" s="219" t="s">
        <v>514</v>
      </c>
      <c r="F104" s="219">
        <v>28500</v>
      </c>
      <c r="G104" s="165">
        <v>28500</v>
      </c>
      <c r="H104" s="165">
        <v>0</v>
      </c>
      <c r="I104" s="171" t="s">
        <v>514</v>
      </c>
      <c r="J104" s="171"/>
      <c r="K104" s="171"/>
      <c r="L104" s="120"/>
      <c r="M104" s="112" t="s">
        <v>337</v>
      </c>
      <c r="N104" s="74"/>
      <c r="O104" s="74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52"/>
    </row>
    <row r="105" spans="1:122" s="53" customFormat="1" ht="44.25" customHeight="1" x14ac:dyDescent="0.2">
      <c r="A105" s="213">
        <v>7</v>
      </c>
      <c r="B105" s="558">
        <v>1108510205</v>
      </c>
      <c r="C105" s="401" t="s">
        <v>520</v>
      </c>
      <c r="D105" s="212" t="s">
        <v>513</v>
      </c>
      <c r="E105" s="210" t="s">
        <v>514</v>
      </c>
      <c r="F105" s="210">
        <v>26750</v>
      </c>
      <c r="G105" s="73">
        <v>26750</v>
      </c>
      <c r="H105" s="73">
        <v>0</v>
      </c>
      <c r="I105" s="53" t="s">
        <v>514</v>
      </c>
      <c r="L105" s="74"/>
      <c r="M105" s="33" t="s">
        <v>337</v>
      </c>
      <c r="N105" s="74"/>
      <c r="O105" s="74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52"/>
    </row>
    <row r="106" spans="1:122" s="53" customFormat="1" ht="44.25" customHeight="1" x14ac:dyDescent="0.2">
      <c r="A106" s="53">
        <v>8</v>
      </c>
      <c r="B106" s="558">
        <v>1108510206</v>
      </c>
      <c r="C106" s="401" t="s">
        <v>521</v>
      </c>
      <c r="D106" s="212" t="s">
        <v>513</v>
      </c>
      <c r="E106" s="210" t="s">
        <v>514</v>
      </c>
      <c r="F106" s="210">
        <v>26000</v>
      </c>
      <c r="G106" s="73">
        <v>26000</v>
      </c>
      <c r="H106" s="73">
        <v>0</v>
      </c>
      <c r="I106" s="53" t="s">
        <v>514</v>
      </c>
      <c r="L106" s="74"/>
      <c r="M106" s="33" t="s">
        <v>337</v>
      </c>
      <c r="N106" s="74"/>
      <c r="O106" s="74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52"/>
    </row>
    <row r="107" spans="1:122" s="53" customFormat="1" ht="44.25" customHeight="1" x14ac:dyDescent="0.2">
      <c r="A107" s="53">
        <v>9</v>
      </c>
      <c r="B107" s="558">
        <v>1108510207</v>
      </c>
      <c r="C107" s="401" t="s">
        <v>522</v>
      </c>
      <c r="D107" s="212" t="s">
        <v>513</v>
      </c>
      <c r="E107" s="210" t="s">
        <v>514</v>
      </c>
      <c r="F107" s="210">
        <v>10450</v>
      </c>
      <c r="G107" s="73">
        <v>10450</v>
      </c>
      <c r="H107" s="73">
        <v>0</v>
      </c>
      <c r="I107" s="53" t="s">
        <v>514</v>
      </c>
      <c r="L107" s="74"/>
      <c r="M107" s="33" t="s">
        <v>337</v>
      </c>
      <c r="N107" s="74"/>
      <c r="O107" s="74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52"/>
    </row>
    <row r="108" spans="1:122" s="53" customFormat="1" ht="128.25" x14ac:dyDescent="0.2">
      <c r="A108" s="53">
        <v>10</v>
      </c>
      <c r="B108" s="558">
        <v>1108510211</v>
      </c>
      <c r="C108" s="401" t="s">
        <v>523</v>
      </c>
      <c r="D108" s="212" t="s">
        <v>513</v>
      </c>
      <c r="E108" s="210" t="s">
        <v>514</v>
      </c>
      <c r="F108" s="210">
        <v>21990</v>
      </c>
      <c r="G108" s="73">
        <v>21990</v>
      </c>
      <c r="H108" s="73">
        <v>0</v>
      </c>
      <c r="I108" s="53" t="s">
        <v>514</v>
      </c>
      <c r="L108" s="74"/>
      <c r="M108" s="33" t="s">
        <v>337</v>
      </c>
      <c r="N108" s="74"/>
      <c r="O108" s="74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52"/>
    </row>
    <row r="109" spans="1:122" s="53" customFormat="1" ht="44.25" customHeight="1" x14ac:dyDescent="0.2">
      <c r="A109" s="213">
        <v>11</v>
      </c>
      <c r="B109" s="557">
        <v>1108510210</v>
      </c>
      <c r="C109" s="403" t="s">
        <v>524</v>
      </c>
      <c r="D109" s="214" t="s">
        <v>513</v>
      </c>
      <c r="E109" s="215" t="s">
        <v>514</v>
      </c>
      <c r="F109" s="215">
        <v>18500</v>
      </c>
      <c r="G109" s="216">
        <v>18500</v>
      </c>
      <c r="H109" s="216">
        <v>0</v>
      </c>
      <c r="I109" s="217" t="s">
        <v>514</v>
      </c>
      <c r="J109" s="217"/>
      <c r="K109" s="217"/>
      <c r="L109" s="218"/>
      <c r="M109" s="117" t="s">
        <v>337</v>
      </c>
      <c r="N109" s="218"/>
      <c r="O109" s="218"/>
      <c r="P109" s="217"/>
      <c r="Q109" s="217"/>
      <c r="R109" s="217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52"/>
    </row>
    <row r="110" spans="1:122" s="53" customFormat="1" ht="128.25" x14ac:dyDescent="0.25">
      <c r="A110" s="53">
        <v>12</v>
      </c>
      <c r="B110" s="558">
        <v>1108510228</v>
      </c>
      <c r="C110" s="409" t="s">
        <v>525</v>
      </c>
      <c r="D110" s="212" t="s">
        <v>513</v>
      </c>
      <c r="E110" s="210" t="s">
        <v>514</v>
      </c>
      <c r="F110" s="210">
        <v>65800</v>
      </c>
      <c r="G110" s="73">
        <v>65800</v>
      </c>
      <c r="H110" s="73">
        <v>0</v>
      </c>
      <c r="I110" s="53" t="s">
        <v>514</v>
      </c>
      <c r="L110" s="74"/>
      <c r="M110" s="33" t="s">
        <v>337</v>
      </c>
      <c r="N110" s="74"/>
      <c r="O110" s="74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52"/>
    </row>
    <row r="111" spans="1:122" s="53" customFormat="1" ht="128.25" x14ac:dyDescent="0.2">
      <c r="A111" s="53">
        <v>13</v>
      </c>
      <c r="B111" s="558">
        <v>110106034</v>
      </c>
      <c r="C111" s="401" t="s">
        <v>526</v>
      </c>
      <c r="D111" s="212" t="s">
        <v>466</v>
      </c>
      <c r="E111" s="239">
        <v>34954</v>
      </c>
      <c r="F111" s="210">
        <v>9298.2999999999993</v>
      </c>
      <c r="G111" s="73">
        <v>9298.2999999999993</v>
      </c>
      <c r="H111" s="73">
        <v>0</v>
      </c>
      <c r="I111" s="240" t="s">
        <v>527</v>
      </c>
      <c r="L111" s="74"/>
      <c r="M111" s="33" t="s">
        <v>337</v>
      </c>
      <c r="N111" s="74"/>
      <c r="O111" s="74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52"/>
    </row>
    <row r="112" spans="1:122" s="53" customFormat="1" ht="128.25" x14ac:dyDescent="0.2">
      <c r="A112" s="53">
        <v>14</v>
      </c>
      <c r="B112" s="558">
        <v>110106038</v>
      </c>
      <c r="C112" s="401" t="s">
        <v>528</v>
      </c>
      <c r="D112" s="212" t="s">
        <v>466</v>
      </c>
      <c r="E112" s="210" t="s">
        <v>529</v>
      </c>
      <c r="F112" s="210">
        <v>2203.1999999999998</v>
      </c>
      <c r="G112" s="73">
        <v>2203.1999999999998</v>
      </c>
      <c r="H112" s="73">
        <v>0</v>
      </c>
      <c r="I112" s="53" t="s">
        <v>529</v>
      </c>
      <c r="L112" s="74"/>
      <c r="M112" s="33" t="s">
        <v>337</v>
      </c>
      <c r="N112" s="74"/>
      <c r="O112" s="74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52"/>
    </row>
    <row r="113" spans="1:122" s="53" customFormat="1" ht="128.25" x14ac:dyDescent="0.2">
      <c r="A113" s="171">
        <v>15</v>
      </c>
      <c r="B113" s="559">
        <v>110106075</v>
      </c>
      <c r="C113" s="401" t="s">
        <v>530</v>
      </c>
      <c r="D113" s="142" t="s">
        <v>466</v>
      </c>
      <c r="E113" s="219" t="s">
        <v>531</v>
      </c>
      <c r="F113" s="219">
        <v>3527</v>
      </c>
      <c r="G113" s="165">
        <v>3527</v>
      </c>
      <c r="H113" s="165">
        <v>0</v>
      </c>
      <c r="I113" s="171" t="s">
        <v>531</v>
      </c>
      <c r="J113" s="171"/>
      <c r="K113" s="171"/>
      <c r="L113" s="120"/>
      <c r="M113" s="112" t="s">
        <v>337</v>
      </c>
      <c r="N113" s="120"/>
      <c r="O113" s="120"/>
      <c r="P113" s="171"/>
      <c r="Q113" s="171"/>
      <c r="R113" s="171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52"/>
    </row>
    <row r="114" spans="1:122" s="53" customFormat="1" ht="128.25" x14ac:dyDescent="0.2">
      <c r="A114" s="171">
        <v>16</v>
      </c>
      <c r="B114" s="559">
        <v>110106042</v>
      </c>
      <c r="C114" s="401" t="s">
        <v>532</v>
      </c>
      <c r="D114" s="142" t="s">
        <v>466</v>
      </c>
      <c r="E114" s="210" t="s">
        <v>529</v>
      </c>
      <c r="F114" s="219">
        <v>1996.14</v>
      </c>
      <c r="G114" s="165">
        <v>1996.14</v>
      </c>
      <c r="H114" s="165">
        <v>0</v>
      </c>
      <c r="I114" s="53" t="s">
        <v>529</v>
      </c>
      <c r="J114" s="171"/>
      <c r="K114" s="171"/>
      <c r="L114" s="120"/>
      <c r="M114" s="112" t="s">
        <v>337</v>
      </c>
      <c r="N114" s="120"/>
      <c r="O114" s="120"/>
      <c r="P114" s="171"/>
      <c r="Q114" s="171"/>
      <c r="R114" s="171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52"/>
    </row>
    <row r="115" spans="1:122" s="53" customFormat="1" ht="44.25" customHeight="1" x14ac:dyDescent="0.2">
      <c r="A115" s="171">
        <v>17</v>
      </c>
      <c r="B115" s="559">
        <v>110106043</v>
      </c>
      <c r="C115" s="401" t="s">
        <v>532</v>
      </c>
      <c r="D115" s="142" t="s">
        <v>466</v>
      </c>
      <c r="E115" s="219" t="s">
        <v>529</v>
      </c>
      <c r="F115" s="219">
        <v>1996.14</v>
      </c>
      <c r="G115" s="165">
        <v>1996.14</v>
      </c>
      <c r="H115" s="165">
        <v>0</v>
      </c>
      <c r="I115" s="171" t="s">
        <v>529</v>
      </c>
      <c r="J115" s="171"/>
      <c r="K115" s="171"/>
      <c r="L115" s="120"/>
      <c r="M115" s="112" t="s">
        <v>337</v>
      </c>
      <c r="N115" s="120"/>
      <c r="O115" s="120"/>
      <c r="P115" s="171"/>
      <c r="Q115" s="171"/>
      <c r="R115" s="171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52"/>
    </row>
    <row r="116" spans="1:122" s="53" customFormat="1" ht="44.25" customHeight="1" x14ac:dyDescent="0.2">
      <c r="A116" s="171">
        <v>18</v>
      </c>
      <c r="B116" s="569" t="s">
        <v>534</v>
      </c>
      <c r="C116" s="401" t="s">
        <v>535</v>
      </c>
      <c r="D116" s="142" t="s">
        <v>466</v>
      </c>
      <c r="E116" s="219" t="s">
        <v>536</v>
      </c>
      <c r="F116" s="219">
        <v>3317</v>
      </c>
      <c r="G116" s="165">
        <v>3317</v>
      </c>
      <c r="H116" s="165">
        <v>0</v>
      </c>
      <c r="I116" s="171" t="s">
        <v>537</v>
      </c>
      <c r="J116" s="171"/>
      <c r="K116" s="171"/>
      <c r="L116" s="120"/>
      <c r="M116" s="112" t="s">
        <v>337</v>
      </c>
      <c r="N116" s="120"/>
      <c r="O116" s="120"/>
      <c r="P116" s="171"/>
      <c r="Q116" s="171"/>
      <c r="R116" s="171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52"/>
    </row>
    <row r="117" spans="1:122" s="53" customFormat="1" ht="44.25" customHeight="1" x14ac:dyDescent="0.2">
      <c r="A117" s="171">
        <v>19</v>
      </c>
      <c r="B117" s="559">
        <v>110106045</v>
      </c>
      <c r="C117" s="401" t="s">
        <v>538</v>
      </c>
      <c r="D117" s="142" t="s">
        <v>466</v>
      </c>
      <c r="E117" s="219" t="s">
        <v>529</v>
      </c>
      <c r="F117" s="219">
        <v>1366.8</v>
      </c>
      <c r="G117" s="165">
        <v>1366.8</v>
      </c>
      <c r="H117" s="165">
        <v>0</v>
      </c>
      <c r="I117" s="171" t="s">
        <v>529</v>
      </c>
      <c r="J117" s="171"/>
      <c r="K117" s="171"/>
      <c r="L117" s="120"/>
      <c r="M117" s="112" t="s">
        <v>337</v>
      </c>
      <c r="N117" s="120"/>
      <c r="O117" s="120"/>
      <c r="P117" s="171"/>
      <c r="Q117" s="171"/>
      <c r="R117" s="171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52"/>
    </row>
    <row r="118" spans="1:122" s="53" customFormat="1" ht="44.25" customHeight="1" x14ac:dyDescent="0.2">
      <c r="A118" s="171">
        <v>20</v>
      </c>
      <c r="B118" s="559">
        <v>110106046</v>
      </c>
      <c r="C118" s="401" t="s">
        <v>539</v>
      </c>
      <c r="D118" s="142" t="s">
        <v>466</v>
      </c>
      <c r="E118" s="219" t="s">
        <v>540</v>
      </c>
      <c r="F118" s="219">
        <v>6018</v>
      </c>
      <c r="G118" s="165">
        <v>6018</v>
      </c>
      <c r="H118" s="165">
        <v>0</v>
      </c>
      <c r="I118" s="171" t="s">
        <v>540</v>
      </c>
      <c r="J118" s="171"/>
      <c r="K118" s="171"/>
      <c r="L118" s="120"/>
      <c r="M118" s="112" t="s">
        <v>337</v>
      </c>
      <c r="N118" s="120"/>
      <c r="O118" s="120"/>
      <c r="P118" s="171"/>
      <c r="Q118" s="171"/>
      <c r="R118" s="171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52"/>
    </row>
    <row r="119" spans="1:122" s="53" customFormat="1" ht="44.25" customHeight="1" x14ac:dyDescent="0.2">
      <c r="A119" s="171">
        <v>21</v>
      </c>
      <c r="B119" s="559">
        <v>110106042</v>
      </c>
      <c r="C119" s="401" t="s">
        <v>532</v>
      </c>
      <c r="D119" s="142" t="s">
        <v>466</v>
      </c>
      <c r="E119" s="210" t="s">
        <v>533</v>
      </c>
      <c r="F119" s="219">
        <v>6741</v>
      </c>
      <c r="G119" s="165">
        <v>6741</v>
      </c>
      <c r="H119" s="165">
        <v>0</v>
      </c>
      <c r="I119" s="53" t="s">
        <v>533</v>
      </c>
      <c r="J119" s="171"/>
      <c r="K119" s="171"/>
      <c r="L119" s="120"/>
      <c r="M119" s="112" t="s">
        <v>337</v>
      </c>
      <c r="N119" s="120"/>
      <c r="O119" s="120"/>
      <c r="P119" s="171"/>
      <c r="Q119" s="171"/>
      <c r="R119" s="171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52"/>
    </row>
    <row r="120" spans="1:122" s="53" customFormat="1" ht="44.25" customHeight="1" x14ac:dyDescent="0.2">
      <c r="A120" s="171">
        <v>22</v>
      </c>
      <c r="B120" s="559">
        <v>1108510059</v>
      </c>
      <c r="C120" s="401" t="s">
        <v>541</v>
      </c>
      <c r="D120" s="142" t="s">
        <v>466</v>
      </c>
      <c r="E120" s="219" t="s">
        <v>542</v>
      </c>
      <c r="F120" s="219">
        <v>15150</v>
      </c>
      <c r="G120" s="165">
        <v>15150</v>
      </c>
      <c r="H120" s="165">
        <v>0</v>
      </c>
      <c r="I120" s="171" t="s">
        <v>542</v>
      </c>
      <c r="J120" s="171"/>
      <c r="K120" s="171"/>
      <c r="L120" s="120"/>
      <c r="M120" s="112" t="s">
        <v>337</v>
      </c>
      <c r="N120" s="120"/>
      <c r="O120" s="120"/>
      <c r="P120" s="171"/>
      <c r="Q120" s="171"/>
      <c r="R120" s="171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52"/>
    </row>
    <row r="121" spans="1:122" s="53" customFormat="1" ht="44.25" customHeight="1" x14ac:dyDescent="0.2">
      <c r="A121" s="53">
        <v>23</v>
      </c>
      <c r="B121" s="558">
        <v>110106026</v>
      </c>
      <c r="C121" s="401" t="s">
        <v>543</v>
      </c>
      <c r="D121" s="212" t="s">
        <v>466</v>
      </c>
      <c r="E121" s="210" t="s">
        <v>544</v>
      </c>
      <c r="F121" s="210">
        <v>2251.9499999999998</v>
      </c>
      <c r="G121" s="73">
        <v>2251.9499999999998</v>
      </c>
      <c r="H121" s="73">
        <v>0</v>
      </c>
      <c r="I121" s="53" t="s">
        <v>544</v>
      </c>
      <c r="L121" s="74"/>
      <c r="M121" s="33" t="s">
        <v>337</v>
      </c>
      <c r="N121" s="74"/>
      <c r="O121" s="74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52"/>
    </row>
    <row r="122" spans="1:122" s="53" customFormat="1" ht="44.25" customHeight="1" x14ac:dyDescent="0.2">
      <c r="A122" s="53">
        <v>24</v>
      </c>
      <c r="B122" s="558">
        <v>110106027</v>
      </c>
      <c r="C122" s="401" t="s">
        <v>545</v>
      </c>
      <c r="D122" s="212" t="s">
        <v>466</v>
      </c>
      <c r="E122" s="210" t="s">
        <v>544</v>
      </c>
      <c r="F122" s="210">
        <v>2251.9499999999998</v>
      </c>
      <c r="G122" s="73">
        <v>2251.9499999999998</v>
      </c>
      <c r="H122" s="73">
        <v>0</v>
      </c>
      <c r="I122" s="53" t="s">
        <v>544</v>
      </c>
      <c r="L122" s="74"/>
      <c r="M122" s="33" t="s">
        <v>337</v>
      </c>
      <c r="N122" s="74"/>
      <c r="O122" s="74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52"/>
    </row>
    <row r="123" spans="1:122" s="53" customFormat="1" ht="44.25" customHeight="1" x14ac:dyDescent="0.2">
      <c r="A123" s="171">
        <v>25</v>
      </c>
      <c r="B123" s="559">
        <v>110106114</v>
      </c>
      <c r="C123" s="401" t="s">
        <v>546</v>
      </c>
      <c r="D123" s="142" t="s">
        <v>466</v>
      </c>
      <c r="E123" s="219" t="s">
        <v>547</v>
      </c>
      <c r="F123" s="219">
        <v>3150</v>
      </c>
      <c r="G123" s="165">
        <v>3150</v>
      </c>
      <c r="H123" s="165">
        <v>0</v>
      </c>
      <c r="I123" s="171" t="s">
        <v>547</v>
      </c>
      <c r="J123" s="171"/>
      <c r="K123" s="171"/>
      <c r="L123" s="120"/>
      <c r="M123" s="112" t="s">
        <v>337</v>
      </c>
      <c r="N123" s="120"/>
      <c r="O123" s="120"/>
      <c r="P123" s="171"/>
      <c r="Q123" s="171"/>
      <c r="R123" s="171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52"/>
    </row>
    <row r="124" spans="1:122" s="53" customFormat="1" ht="128.25" x14ac:dyDescent="0.2">
      <c r="A124" s="53">
        <v>26</v>
      </c>
      <c r="B124" s="558">
        <v>110106106</v>
      </c>
      <c r="C124" s="401" t="s">
        <v>548</v>
      </c>
      <c r="D124" s="212" t="s">
        <v>466</v>
      </c>
      <c r="E124" s="210" t="s">
        <v>531</v>
      </c>
      <c r="F124" s="210">
        <v>6850</v>
      </c>
      <c r="G124" s="73">
        <v>6850</v>
      </c>
      <c r="H124" s="73">
        <v>0</v>
      </c>
      <c r="I124" s="53" t="s">
        <v>531</v>
      </c>
      <c r="L124" s="74"/>
      <c r="M124" s="33" t="s">
        <v>337</v>
      </c>
      <c r="N124" s="74"/>
      <c r="O124" s="74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52"/>
    </row>
    <row r="125" spans="1:122" s="53" customFormat="1" ht="44.25" customHeight="1" x14ac:dyDescent="0.2">
      <c r="A125" s="171">
        <v>27</v>
      </c>
      <c r="B125" s="559">
        <v>110106104</v>
      </c>
      <c r="C125" s="401" t="s">
        <v>549</v>
      </c>
      <c r="D125" s="142" t="s">
        <v>466</v>
      </c>
      <c r="E125" s="219" t="s">
        <v>531</v>
      </c>
      <c r="F125" s="219">
        <v>9500</v>
      </c>
      <c r="G125" s="165">
        <v>9500</v>
      </c>
      <c r="H125" s="165">
        <v>0</v>
      </c>
      <c r="I125" s="171" t="s">
        <v>531</v>
      </c>
      <c r="J125" s="171"/>
      <c r="K125" s="171"/>
      <c r="L125" s="120"/>
      <c r="M125" s="112" t="s">
        <v>337</v>
      </c>
      <c r="N125" s="120"/>
      <c r="O125" s="120"/>
      <c r="P125" s="171"/>
      <c r="Q125" s="171"/>
      <c r="R125" s="171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52"/>
    </row>
    <row r="126" spans="1:122" s="53" customFormat="1" ht="128.25" x14ac:dyDescent="0.2">
      <c r="A126" s="171">
        <v>28</v>
      </c>
      <c r="B126" s="559">
        <v>110106105</v>
      </c>
      <c r="C126" s="401" t="s">
        <v>550</v>
      </c>
      <c r="D126" s="142" t="s">
        <v>466</v>
      </c>
      <c r="E126" s="219" t="s">
        <v>531</v>
      </c>
      <c r="F126" s="219">
        <v>4320</v>
      </c>
      <c r="G126" s="165">
        <v>4320</v>
      </c>
      <c r="H126" s="165">
        <v>0</v>
      </c>
      <c r="I126" s="171" t="s">
        <v>531</v>
      </c>
      <c r="J126" s="171"/>
      <c r="K126" s="171"/>
      <c r="L126" s="120"/>
      <c r="M126" s="112" t="s">
        <v>337</v>
      </c>
      <c r="N126" s="120"/>
      <c r="O126" s="120"/>
      <c r="P126" s="171"/>
      <c r="Q126" s="171"/>
      <c r="R126" s="171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52"/>
    </row>
    <row r="127" spans="1:122" s="53" customFormat="1" ht="44.25" customHeight="1" x14ac:dyDescent="0.2">
      <c r="A127" s="53">
        <v>29</v>
      </c>
      <c r="B127" s="558">
        <v>1108510114</v>
      </c>
      <c r="C127" s="401" t="s">
        <v>551</v>
      </c>
      <c r="D127" s="212" t="s">
        <v>466</v>
      </c>
      <c r="E127" s="210" t="s">
        <v>552</v>
      </c>
      <c r="F127" s="210">
        <v>30600</v>
      </c>
      <c r="G127" s="73">
        <v>30600</v>
      </c>
      <c r="H127" s="73">
        <v>0</v>
      </c>
      <c r="I127" s="53" t="s">
        <v>552</v>
      </c>
      <c r="L127" s="74"/>
      <c r="M127" s="33" t="s">
        <v>337</v>
      </c>
      <c r="N127" s="74"/>
      <c r="O127" s="74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52"/>
    </row>
    <row r="128" spans="1:122" s="53" customFormat="1" ht="44.25" customHeight="1" x14ac:dyDescent="0.2">
      <c r="A128" s="53">
        <v>30</v>
      </c>
      <c r="B128" s="558">
        <v>1108510116</v>
      </c>
      <c r="C128" s="401" t="s">
        <v>553</v>
      </c>
      <c r="D128" s="212" t="s">
        <v>466</v>
      </c>
      <c r="E128" s="210" t="s">
        <v>552</v>
      </c>
      <c r="F128" s="210">
        <v>14900</v>
      </c>
      <c r="G128" s="73">
        <v>14900</v>
      </c>
      <c r="H128" s="73">
        <v>0</v>
      </c>
      <c r="I128" s="53" t="s">
        <v>552</v>
      </c>
      <c r="L128" s="74"/>
      <c r="M128" s="33" t="s">
        <v>337</v>
      </c>
      <c r="N128" s="74"/>
      <c r="O128" s="74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52"/>
    </row>
    <row r="129" spans="1:122" s="53" customFormat="1" ht="44.25" customHeight="1" x14ac:dyDescent="0.2">
      <c r="A129" s="53">
        <v>31</v>
      </c>
      <c r="B129" s="558">
        <v>1108510115</v>
      </c>
      <c r="C129" s="401" t="s">
        <v>524</v>
      </c>
      <c r="D129" s="212" t="s">
        <v>466</v>
      </c>
      <c r="E129" s="210" t="s">
        <v>552</v>
      </c>
      <c r="F129" s="210">
        <v>13175</v>
      </c>
      <c r="G129" s="73">
        <v>13175</v>
      </c>
      <c r="H129" s="73">
        <v>0</v>
      </c>
      <c r="I129" s="53" t="s">
        <v>552</v>
      </c>
      <c r="L129" s="74"/>
      <c r="M129" s="33" t="s">
        <v>337</v>
      </c>
      <c r="N129" s="74"/>
      <c r="O129" s="74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52"/>
    </row>
    <row r="130" spans="1:122" s="53" customFormat="1" ht="44.25" customHeight="1" x14ac:dyDescent="0.2">
      <c r="A130" s="53">
        <v>32</v>
      </c>
      <c r="B130" s="558">
        <v>1108510119</v>
      </c>
      <c r="C130" s="401" t="s">
        <v>554</v>
      </c>
      <c r="D130" s="212" t="s">
        <v>466</v>
      </c>
      <c r="E130" s="210" t="s">
        <v>552</v>
      </c>
      <c r="F130" s="210">
        <v>5015</v>
      </c>
      <c r="G130" s="73">
        <v>5015</v>
      </c>
      <c r="H130" s="73">
        <v>0</v>
      </c>
      <c r="I130" s="53" t="s">
        <v>552</v>
      </c>
      <c r="L130" s="74"/>
      <c r="M130" s="33" t="s">
        <v>337</v>
      </c>
      <c r="N130" s="74"/>
      <c r="O130" s="74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52"/>
    </row>
    <row r="131" spans="1:122" s="53" customFormat="1" ht="128.25" x14ac:dyDescent="0.2">
      <c r="A131" s="171">
        <v>33</v>
      </c>
      <c r="B131" s="559">
        <v>1108510123</v>
      </c>
      <c r="C131" s="401" t="s">
        <v>555</v>
      </c>
      <c r="D131" s="142" t="s">
        <v>466</v>
      </c>
      <c r="E131" s="219" t="s">
        <v>552</v>
      </c>
      <c r="F131" s="219">
        <v>14875</v>
      </c>
      <c r="G131" s="165">
        <v>14875</v>
      </c>
      <c r="H131" s="165">
        <v>0</v>
      </c>
      <c r="I131" s="171" t="s">
        <v>552</v>
      </c>
      <c r="J131" s="171"/>
      <c r="K131" s="171"/>
      <c r="L131" s="120"/>
      <c r="M131" s="112" t="s">
        <v>337</v>
      </c>
      <c r="N131" s="120"/>
      <c r="O131" s="120"/>
      <c r="P131" s="171"/>
      <c r="Q131" s="171"/>
      <c r="R131" s="171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52"/>
    </row>
    <row r="132" spans="1:122" s="53" customFormat="1" ht="128.25" x14ac:dyDescent="0.2">
      <c r="A132" s="171">
        <v>34</v>
      </c>
      <c r="B132" s="559">
        <v>1108510124</v>
      </c>
      <c r="C132" s="401" t="s">
        <v>555</v>
      </c>
      <c r="D132" s="142" t="s">
        <v>466</v>
      </c>
      <c r="E132" s="219" t="s">
        <v>552</v>
      </c>
      <c r="F132" s="219">
        <v>14875</v>
      </c>
      <c r="G132" s="165">
        <v>14875</v>
      </c>
      <c r="H132" s="165">
        <v>0</v>
      </c>
      <c r="I132" s="171" t="s">
        <v>552</v>
      </c>
      <c r="J132" s="171"/>
      <c r="K132" s="171"/>
      <c r="L132" s="120"/>
      <c r="M132" s="112" t="s">
        <v>337</v>
      </c>
      <c r="N132" s="120"/>
      <c r="O132" s="120"/>
      <c r="P132" s="171"/>
      <c r="Q132" s="171"/>
      <c r="R132" s="171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52"/>
    </row>
    <row r="133" spans="1:122" s="53" customFormat="1" ht="44.25" customHeight="1" x14ac:dyDescent="0.25">
      <c r="A133" s="53">
        <v>35</v>
      </c>
      <c r="B133" s="558">
        <v>1108510110</v>
      </c>
      <c r="C133" s="410" t="s">
        <v>748</v>
      </c>
      <c r="D133" s="212" t="s">
        <v>466</v>
      </c>
      <c r="E133" s="210" t="s">
        <v>556</v>
      </c>
      <c r="F133" s="210">
        <v>4150</v>
      </c>
      <c r="G133" s="73">
        <v>4150</v>
      </c>
      <c r="H133" s="73">
        <v>0</v>
      </c>
      <c r="I133" s="53" t="s">
        <v>556</v>
      </c>
      <c r="L133" s="74"/>
      <c r="M133" s="33" t="s">
        <v>337</v>
      </c>
      <c r="N133" s="74"/>
      <c r="O133" s="74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52"/>
    </row>
    <row r="134" spans="1:122" s="53" customFormat="1" ht="44.25" customHeight="1" x14ac:dyDescent="0.2">
      <c r="A134" s="53">
        <v>36</v>
      </c>
      <c r="B134" s="558">
        <v>1108510109</v>
      </c>
      <c r="C134" s="401" t="s">
        <v>557</v>
      </c>
      <c r="D134" s="212" t="s">
        <v>466</v>
      </c>
      <c r="E134" s="210" t="s">
        <v>556</v>
      </c>
      <c r="F134" s="210">
        <v>13650</v>
      </c>
      <c r="G134" s="73">
        <v>13650</v>
      </c>
      <c r="H134" s="73">
        <v>0</v>
      </c>
      <c r="I134" s="53" t="s">
        <v>556</v>
      </c>
      <c r="L134" s="74"/>
      <c r="M134" s="33" t="s">
        <v>337</v>
      </c>
      <c r="N134" s="74"/>
      <c r="O134" s="74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52"/>
    </row>
    <row r="135" spans="1:122" s="53" customFormat="1" ht="128.25" x14ac:dyDescent="0.2">
      <c r="A135" s="53">
        <v>37</v>
      </c>
      <c r="B135" s="558">
        <v>1108510135</v>
      </c>
      <c r="C135" s="401" t="s">
        <v>558</v>
      </c>
      <c r="D135" s="212" t="s">
        <v>466</v>
      </c>
      <c r="E135" s="210" t="s">
        <v>559</v>
      </c>
      <c r="F135" s="210">
        <v>4990</v>
      </c>
      <c r="G135" s="73">
        <v>4990</v>
      </c>
      <c r="H135" s="73">
        <v>0</v>
      </c>
      <c r="I135" s="53" t="s">
        <v>559</v>
      </c>
      <c r="L135" s="74"/>
      <c r="M135" s="33" t="s">
        <v>337</v>
      </c>
      <c r="N135" s="74"/>
      <c r="O135" s="74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52"/>
    </row>
    <row r="136" spans="1:122" s="53" customFormat="1" ht="128.25" x14ac:dyDescent="0.2">
      <c r="A136" s="53">
        <v>38</v>
      </c>
      <c r="B136" s="558">
        <v>1108510136</v>
      </c>
      <c r="C136" s="401" t="s">
        <v>558</v>
      </c>
      <c r="D136" s="212" t="s">
        <v>466</v>
      </c>
      <c r="E136" s="210" t="s">
        <v>559</v>
      </c>
      <c r="F136" s="210">
        <v>4990</v>
      </c>
      <c r="G136" s="73">
        <v>4990</v>
      </c>
      <c r="H136" s="73">
        <v>0</v>
      </c>
      <c r="I136" s="53" t="s">
        <v>559</v>
      </c>
      <c r="L136" s="74"/>
      <c r="M136" s="33" t="s">
        <v>337</v>
      </c>
      <c r="N136" s="74"/>
      <c r="O136" s="74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52"/>
    </row>
    <row r="137" spans="1:122" s="349" customFormat="1" ht="128.25" x14ac:dyDescent="0.2">
      <c r="A137" s="349">
        <v>39</v>
      </c>
      <c r="B137" s="568">
        <v>1063100003</v>
      </c>
      <c r="C137" s="407" t="s">
        <v>761</v>
      </c>
      <c r="D137" s="351"/>
      <c r="E137" s="352" t="s">
        <v>762</v>
      </c>
      <c r="F137" s="353">
        <v>13650</v>
      </c>
      <c r="G137" s="354">
        <v>13650</v>
      </c>
      <c r="H137" s="354"/>
      <c r="I137" s="355" t="s">
        <v>762</v>
      </c>
      <c r="K137" s="356"/>
      <c r="L137" s="357"/>
      <c r="M137" s="358" t="s">
        <v>337</v>
      </c>
      <c r="N137" s="357"/>
      <c r="O137" s="357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365"/>
    </row>
    <row r="138" spans="1:122" s="349" customFormat="1" ht="128.25" x14ac:dyDescent="0.2">
      <c r="A138" s="360">
        <v>40</v>
      </c>
      <c r="B138" s="558">
        <v>106310004</v>
      </c>
      <c r="C138" s="401" t="s">
        <v>749</v>
      </c>
      <c r="D138" s="343" t="s">
        <v>750</v>
      </c>
      <c r="E138" s="219" t="s">
        <v>751</v>
      </c>
      <c r="F138" s="210">
        <v>98000</v>
      </c>
      <c r="G138" s="73">
        <v>98000</v>
      </c>
      <c r="H138" s="73">
        <v>0</v>
      </c>
      <c r="I138" s="171" t="s">
        <v>751</v>
      </c>
      <c r="J138" s="53"/>
      <c r="K138" s="120" t="s">
        <v>752</v>
      </c>
      <c r="L138" s="74"/>
      <c r="M138" s="33" t="s">
        <v>337</v>
      </c>
      <c r="N138" s="357"/>
      <c r="O138" s="357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365"/>
    </row>
    <row r="139" spans="1:122" s="349" customFormat="1" x14ac:dyDescent="0.2">
      <c r="A139" s="360"/>
      <c r="B139" s="361"/>
      <c r="C139" s="362"/>
      <c r="D139" s="363"/>
      <c r="E139" s="364"/>
      <c r="F139" s="353"/>
      <c r="G139" s="354"/>
      <c r="H139" s="354"/>
      <c r="I139" s="355"/>
      <c r="K139" s="356"/>
      <c r="L139" s="357"/>
      <c r="M139" s="358"/>
      <c r="N139" s="357"/>
      <c r="O139" s="357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365"/>
    </row>
    <row r="140" spans="1:122" s="349" customFormat="1" x14ac:dyDescent="0.2">
      <c r="A140" s="360"/>
      <c r="B140" s="361"/>
      <c r="C140" s="362"/>
      <c r="D140" s="363"/>
      <c r="E140" s="364"/>
      <c r="F140" s="353"/>
      <c r="G140" s="354"/>
      <c r="H140" s="354"/>
      <c r="I140" s="355"/>
      <c r="K140" s="356"/>
      <c r="L140" s="357"/>
      <c r="M140" s="358"/>
      <c r="N140" s="357"/>
      <c r="O140" s="357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365"/>
    </row>
    <row r="141" spans="1:122" s="56" customFormat="1" ht="29.25" customHeight="1" x14ac:dyDescent="0.25">
      <c r="A141" s="472" t="s">
        <v>510</v>
      </c>
      <c r="B141" s="473"/>
      <c r="C141" s="473"/>
      <c r="D141" s="473"/>
      <c r="E141" s="474"/>
      <c r="F141" s="280">
        <f>F99+F100+F101+F102+F103+F104+F105+F106+F107+F108+F109+F110+F111+F112+F113+F114+F115+F116+F117+F118+F119+F120+F121+F122+F123+F124+F125+F126+F127+F128+F129+F130+F131+F132+F133+F134+F135+F136+F137+F138</f>
        <v>929197.48</v>
      </c>
      <c r="G141" s="281">
        <f>G99+G100+G101+G102+G103+G104+G105+G106+G107+G108+G109+G110+G111+G112+G113+G114+G115+G116+G117+G118+G119+G120+G121+G122+G123+G124+G125+G126+G127+G128+G129+G130+G131+G132+G133+G134+G135+G136+G137+G138</f>
        <v>929197.48</v>
      </c>
      <c r="H141" s="281">
        <f>H99+H100+H101+H102+H103+H104+H105+H106+H107+H108+H109+H110+H111+H112+H113+H114+H115+H116+H117+H118+H119+H120+H121+H122+H123+H124+H125+H126+H127+H128+H129+H130+H131+H132+H133+H134+H135+H136+H137+H138</f>
        <v>0</v>
      </c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</row>
    <row r="142" spans="1:122" s="54" customFormat="1" ht="29.25" customHeight="1" x14ac:dyDescent="0.25">
      <c r="A142" s="479" t="s">
        <v>668</v>
      </c>
      <c r="B142" s="479"/>
      <c r="C142" s="479"/>
      <c r="D142" s="479"/>
      <c r="E142" s="479"/>
      <c r="F142" s="280">
        <f>H10+H49+F64+F95+F141</f>
        <v>18590744.350000001</v>
      </c>
      <c r="G142" s="281">
        <f>I10+I49+G64+G95+G141</f>
        <v>16274692.93</v>
      </c>
      <c r="H142" s="281">
        <f>J50+H64+H95+H141</f>
        <v>2316051.42</v>
      </c>
      <c r="I142" s="475"/>
      <c r="J142" s="476"/>
      <c r="K142" s="476"/>
      <c r="L142" s="476"/>
      <c r="M142" s="476"/>
      <c r="N142" s="476"/>
      <c r="O142" s="476"/>
      <c r="P142" s="476"/>
      <c r="Q142" s="476"/>
      <c r="R142" s="477"/>
    </row>
    <row r="143" spans="1:122" s="57" customFormat="1" ht="30" customHeight="1" x14ac:dyDescent="0.3">
      <c r="A143" s="468" t="s">
        <v>562</v>
      </c>
      <c r="B143" s="468"/>
      <c r="C143" s="468"/>
      <c r="D143" s="468"/>
      <c r="E143" s="468"/>
      <c r="F143" s="469"/>
      <c r="G143" s="469"/>
      <c r="H143" s="469"/>
      <c r="I143" s="469"/>
      <c r="J143" s="469"/>
      <c r="K143" s="469"/>
      <c r="L143" s="469"/>
      <c r="M143" s="469"/>
      <c r="N143" s="469"/>
      <c r="O143" s="469"/>
      <c r="P143" s="469"/>
      <c r="Q143" s="469"/>
      <c r="R143" s="469"/>
    </row>
    <row r="144" spans="1:122" s="45" customFormat="1" x14ac:dyDescent="0.25"/>
    <row r="145" spans="5:11" s="45" customFormat="1" x14ac:dyDescent="0.25"/>
    <row r="146" spans="5:11" s="45" customFormat="1" x14ac:dyDescent="0.25"/>
    <row r="147" spans="5:11" s="45" customFormat="1" x14ac:dyDescent="0.25"/>
    <row r="148" spans="5:11" s="2" customFormat="1" x14ac:dyDescent="0.25">
      <c r="E148" s="480" t="s">
        <v>819</v>
      </c>
      <c r="F148" s="480"/>
      <c r="G148" s="480"/>
      <c r="H148" s="480"/>
      <c r="I148" s="480"/>
      <c r="J148" s="480"/>
      <c r="K148" s="480"/>
    </row>
    <row r="149" spans="5:11" s="2" customFormat="1" x14ac:dyDescent="0.25"/>
    <row r="150" spans="5:11" s="2" customFormat="1" x14ac:dyDescent="0.25"/>
    <row r="151" spans="5:11" s="2" customFormat="1" x14ac:dyDescent="0.25"/>
    <row r="152" spans="5:11" s="2" customFormat="1" x14ac:dyDescent="0.25"/>
    <row r="153" spans="5:11" s="2" customFormat="1" x14ac:dyDescent="0.25"/>
    <row r="154" spans="5:11" s="2" customFormat="1" x14ac:dyDescent="0.25"/>
    <row r="155" spans="5:11" s="2" customFormat="1" x14ac:dyDescent="0.25"/>
    <row r="156" spans="5:11" s="2" customFormat="1" x14ac:dyDescent="0.25"/>
    <row r="157" spans="5:11" s="2" customFormat="1" x14ac:dyDescent="0.25"/>
    <row r="158" spans="5:11" s="2" customFormat="1" x14ac:dyDescent="0.25"/>
    <row r="159" spans="5:11" s="2" customFormat="1" x14ac:dyDescent="0.25"/>
    <row r="160" spans="5:11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</sheetData>
  <autoFilter ref="A5:R143" xr:uid="{00000000-0009-0000-0000-000000000000}"/>
  <mergeCells count="27">
    <mergeCell ref="E148:K148"/>
    <mergeCell ref="A50:G50"/>
    <mergeCell ref="L50:R50"/>
    <mergeCell ref="A64:E64"/>
    <mergeCell ref="A1:R1"/>
    <mergeCell ref="G2:I2"/>
    <mergeCell ref="E3:N3"/>
    <mergeCell ref="B6:P6"/>
    <mergeCell ref="B7:R7"/>
    <mergeCell ref="A10:G10"/>
    <mergeCell ref="B11:P11"/>
    <mergeCell ref="A49:G49"/>
    <mergeCell ref="B51:P51"/>
    <mergeCell ref="B52:O52"/>
    <mergeCell ref="A57:G57"/>
    <mergeCell ref="A58:N58"/>
    <mergeCell ref="A59:R59"/>
    <mergeCell ref="B65:N65"/>
    <mergeCell ref="A143:R143"/>
    <mergeCell ref="A67:L67"/>
    <mergeCell ref="A96:N96"/>
    <mergeCell ref="A95:E95"/>
    <mergeCell ref="I95:R95"/>
    <mergeCell ref="A141:E141"/>
    <mergeCell ref="I141:R141"/>
    <mergeCell ref="A142:E142"/>
    <mergeCell ref="I142:R142"/>
  </mergeCells>
  <phoneticPr fontId="67" type="noConversion"/>
  <pageMargins left="0.23622047244094491" right="0.23622047244094491" top="0.55118110236220474" bottom="0.55118110236220474" header="0.51181102362204722" footer="0.51181102362204722"/>
  <pageSetup paperSize="9" scale="45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topLeftCell="A7" zoomScale="80" zoomScaleNormal="80" workbookViewId="0">
      <selection activeCell="I19" sqref="I19"/>
    </sheetView>
  </sheetViews>
  <sheetFormatPr defaultColWidth="10.7109375" defaultRowHeight="15" x14ac:dyDescent="0.25"/>
  <cols>
    <col min="1" max="1" width="7.42578125" customWidth="1"/>
    <col min="2" max="2" width="15.42578125" customWidth="1"/>
    <col min="6" max="6" width="15.7109375" customWidth="1"/>
    <col min="7" max="7" width="12.28515625" customWidth="1"/>
  </cols>
  <sheetData>
    <row r="1" spans="1:18" ht="39" customHeight="1" x14ac:dyDescent="0.3">
      <c r="A1" s="504" t="s">
        <v>563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</row>
    <row r="3" spans="1:18" ht="18.75" x14ac:dyDescent="0.3">
      <c r="A3" s="505" t="s">
        <v>564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</row>
    <row r="4" spans="1:18" ht="267.75" x14ac:dyDescent="0.25">
      <c r="A4" s="12" t="s">
        <v>2</v>
      </c>
      <c r="B4" s="12" t="s">
        <v>464</v>
      </c>
      <c r="C4" s="13" t="s">
        <v>4</v>
      </c>
      <c r="D4" s="12" t="s">
        <v>5</v>
      </c>
      <c r="E4" s="12" t="s">
        <v>7</v>
      </c>
      <c r="F4" s="12" t="s">
        <v>9</v>
      </c>
      <c r="G4" s="12" t="s">
        <v>10</v>
      </c>
      <c r="H4" s="12" t="s">
        <v>11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4" t="s">
        <v>19</v>
      </c>
    </row>
    <row r="5" spans="1:18" ht="15.75" x14ac:dyDescent="0.25">
      <c r="A5" s="59" t="s">
        <v>20</v>
      </c>
      <c r="B5" s="60" t="s">
        <v>460</v>
      </c>
      <c r="C5" s="60">
        <v>3</v>
      </c>
      <c r="D5" s="61" t="s">
        <v>22</v>
      </c>
      <c r="E5" s="61" t="s">
        <v>24</v>
      </c>
      <c r="F5" s="62" t="s">
        <v>25</v>
      </c>
      <c r="G5" s="62" t="s">
        <v>26</v>
      </c>
      <c r="H5" s="62" t="s">
        <v>27</v>
      </c>
      <c r="I5" s="62" t="s">
        <v>28</v>
      </c>
      <c r="J5" s="62" t="s">
        <v>29</v>
      </c>
      <c r="K5" s="62" t="s">
        <v>30</v>
      </c>
      <c r="L5" s="63" t="s">
        <v>32</v>
      </c>
      <c r="M5" s="63" t="s">
        <v>33</v>
      </c>
      <c r="N5" s="63" t="s">
        <v>34</v>
      </c>
      <c r="O5" s="63" t="s">
        <v>565</v>
      </c>
    </row>
    <row r="6" spans="1:18" ht="18.75" customHeight="1" x14ac:dyDescent="0.25">
      <c r="A6" s="508" t="s">
        <v>454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9"/>
      <c r="Q6" s="509"/>
      <c r="R6" s="509"/>
    </row>
    <row r="7" spans="1:18" ht="150" x14ac:dyDescent="0.25">
      <c r="A7" s="207" t="s">
        <v>20</v>
      </c>
      <c r="B7" s="181">
        <v>1013500001</v>
      </c>
      <c r="C7" s="366" t="s">
        <v>455</v>
      </c>
      <c r="D7" s="181" t="s">
        <v>456</v>
      </c>
      <c r="E7" s="207" t="s">
        <v>457</v>
      </c>
      <c r="F7" s="207" t="s">
        <v>765</v>
      </c>
      <c r="G7" s="209">
        <v>563500</v>
      </c>
      <c r="H7" s="207" t="s">
        <v>459</v>
      </c>
      <c r="I7" s="207" t="s">
        <v>457</v>
      </c>
      <c r="J7" s="207"/>
      <c r="K7" s="207"/>
      <c r="L7" s="120"/>
      <c r="M7" s="120" t="s">
        <v>337</v>
      </c>
      <c r="N7" s="207"/>
      <c r="O7" s="208"/>
      <c r="P7" s="267"/>
      <c r="Q7" s="67"/>
      <c r="R7" s="67"/>
    </row>
    <row r="8" spans="1:18" ht="150" x14ac:dyDescent="0.25">
      <c r="A8" s="207" t="s">
        <v>460</v>
      </c>
      <c r="B8" s="181">
        <v>1013500002</v>
      </c>
      <c r="C8" s="366" t="s">
        <v>461</v>
      </c>
      <c r="D8" s="181" t="s">
        <v>456</v>
      </c>
      <c r="E8" s="207" t="s">
        <v>449</v>
      </c>
      <c r="F8" s="207" t="s">
        <v>462</v>
      </c>
      <c r="G8" s="209">
        <v>47500</v>
      </c>
      <c r="H8" s="207" t="s">
        <v>459</v>
      </c>
      <c r="I8" s="207" t="s">
        <v>449</v>
      </c>
      <c r="J8" s="207"/>
      <c r="K8" s="207"/>
      <c r="L8" s="120"/>
      <c r="M8" s="120" t="s">
        <v>337</v>
      </c>
      <c r="N8" s="207"/>
      <c r="O8" s="208"/>
      <c r="P8" s="64"/>
      <c r="Q8" s="48"/>
      <c r="R8" s="48"/>
    </row>
    <row r="9" spans="1:18" x14ac:dyDescent="0.25">
      <c r="A9" s="65"/>
      <c r="B9" s="66"/>
      <c r="C9" s="66"/>
      <c r="D9" s="65"/>
      <c r="E9" s="65"/>
      <c r="F9" s="65" t="s">
        <v>763</v>
      </c>
      <c r="G9" s="65">
        <f>SUM(G7:G8)</f>
        <v>611000</v>
      </c>
      <c r="H9" s="65" t="s">
        <v>459</v>
      </c>
      <c r="I9" s="65"/>
      <c r="J9" s="65"/>
      <c r="K9" s="65"/>
      <c r="L9" s="65"/>
      <c r="M9" s="65"/>
      <c r="N9" s="65"/>
      <c r="O9" s="67"/>
      <c r="P9" s="48"/>
      <c r="Q9" s="48"/>
      <c r="R9" s="48"/>
    </row>
    <row r="10" spans="1:18" ht="18.75" x14ac:dyDescent="0.3">
      <c r="A10" s="506" t="s">
        <v>566</v>
      </c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</row>
    <row r="11" spans="1:18" ht="201" x14ac:dyDescent="0.3">
      <c r="A11" s="367">
        <v>1</v>
      </c>
      <c r="B11" s="181">
        <v>1013400014</v>
      </c>
      <c r="C11" s="368" t="s">
        <v>468</v>
      </c>
      <c r="D11" s="181" t="s">
        <v>466</v>
      </c>
      <c r="E11" s="182" t="s">
        <v>469</v>
      </c>
      <c r="F11" s="182">
        <v>18801</v>
      </c>
      <c r="G11" s="165">
        <v>18801</v>
      </c>
      <c r="H11" s="165">
        <v>0</v>
      </c>
      <c r="I11" s="120" t="s">
        <v>469</v>
      </c>
      <c r="J11" s="120"/>
      <c r="K11" s="171"/>
      <c r="L11" s="185"/>
      <c r="M11" s="120" t="s">
        <v>337</v>
      </c>
      <c r="N11" s="69"/>
      <c r="O11" s="69"/>
      <c r="P11" s="339" t="s">
        <v>719</v>
      </c>
    </row>
    <row r="12" spans="1:18" ht="150" x14ac:dyDescent="0.3">
      <c r="A12" s="367">
        <v>2</v>
      </c>
      <c r="B12" s="181">
        <v>1013400020</v>
      </c>
      <c r="C12" s="368" t="s">
        <v>470</v>
      </c>
      <c r="D12" s="181" t="s">
        <v>466</v>
      </c>
      <c r="E12" s="182" t="s">
        <v>469</v>
      </c>
      <c r="F12" s="182">
        <v>10700</v>
      </c>
      <c r="G12" s="165">
        <v>10700</v>
      </c>
      <c r="H12" s="165">
        <v>0</v>
      </c>
      <c r="I12" s="120" t="s">
        <v>469</v>
      </c>
      <c r="J12" s="120"/>
      <c r="K12" s="171"/>
      <c r="L12" s="185"/>
      <c r="M12" s="120" t="s">
        <v>337</v>
      </c>
      <c r="N12" s="69"/>
      <c r="O12" s="69"/>
      <c r="P12" s="339" t="s">
        <v>719</v>
      </c>
    </row>
    <row r="13" spans="1:18" ht="150" x14ac:dyDescent="0.3">
      <c r="A13" s="367">
        <v>3</v>
      </c>
      <c r="B13" s="181">
        <v>1013600006</v>
      </c>
      <c r="C13" s="366" t="s">
        <v>471</v>
      </c>
      <c r="D13" s="181" t="s">
        <v>466</v>
      </c>
      <c r="E13" s="182" t="s">
        <v>472</v>
      </c>
      <c r="F13" s="182">
        <v>22100</v>
      </c>
      <c r="G13" s="165">
        <v>22100</v>
      </c>
      <c r="H13" s="165">
        <v>0</v>
      </c>
      <c r="I13" s="120" t="s">
        <v>472</v>
      </c>
      <c r="J13" s="120"/>
      <c r="K13" s="171"/>
      <c r="L13" s="185"/>
      <c r="M13" s="120" t="s">
        <v>337</v>
      </c>
      <c r="N13" s="69"/>
      <c r="O13" s="69"/>
      <c r="P13" s="339" t="s">
        <v>719</v>
      </c>
    </row>
    <row r="14" spans="1:18" ht="150" x14ac:dyDescent="0.3">
      <c r="A14" s="367">
        <v>4</v>
      </c>
      <c r="B14" s="181">
        <v>1108510113</v>
      </c>
      <c r="C14" s="366" t="s">
        <v>475</v>
      </c>
      <c r="D14" s="181" t="s">
        <v>466</v>
      </c>
      <c r="E14" s="182" t="s">
        <v>476</v>
      </c>
      <c r="F14" s="182">
        <v>25723.91</v>
      </c>
      <c r="G14" s="165">
        <v>25723.91</v>
      </c>
      <c r="H14" s="165">
        <v>0</v>
      </c>
      <c r="I14" s="120" t="s">
        <v>476</v>
      </c>
      <c r="J14" s="120"/>
      <c r="K14" s="171"/>
      <c r="L14" s="185"/>
      <c r="M14" s="120" t="s">
        <v>337</v>
      </c>
      <c r="N14" s="69"/>
      <c r="O14" s="69"/>
      <c r="P14" s="339"/>
    </row>
    <row r="15" spans="1:18" ht="150" x14ac:dyDescent="0.3">
      <c r="A15" s="367">
        <v>5</v>
      </c>
      <c r="B15" s="181">
        <v>1108510127</v>
      </c>
      <c r="C15" s="366" t="s">
        <v>477</v>
      </c>
      <c r="D15" s="181" t="s">
        <v>466</v>
      </c>
      <c r="E15" s="182" t="s">
        <v>474</v>
      </c>
      <c r="F15" s="182">
        <v>9000</v>
      </c>
      <c r="G15" s="165">
        <v>9000</v>
      </c>
      <c r="H15" s="165">
        <v>0</v>
      </c>
      <c r="I15" s="120" t="s">
        <v>474</v>
      </c>
      <c r="J15" s="120"/>
      <c r="K15" s="171"/>
      <c r="L15" s="185"/>
      <c r="M15" s="120" t="s">
        <v>337</v>
      </c>
      <c r="N15" s="69"/>
      <c r="O15" s="69"/>
      <c r="P15" s="339" t="s">
        <v>719</v>
      </c>
    </row>
    <row r="16" spans="1:18" ht="150" x14ac:dyDescent="0.3">
      <c r="A16" s="367">
        <v>6</v>
      </c>
      <c r="B16" s="181">
        <v>1013400015</v>
      </c>
      <c r="C16" s="366" t="s">
        <v>473</v>
      </c>
      <c r="D16" s="181" t="s">
        <v>466</v>
      </c>
      <c r="E16" s="182" t="s">
        <v>474</v>
      </c>
      <c r="F16" s="182">
        <v>13000</v>
      </c>
      <c r="G16" s="165">
        <v>13000</v>
      </c>
      <c r="H16" s="165">
        <v>0</v>
      </c>
      <c r="I16" s="120" t="s">
        <v>474</v>
      </c>
      <c r="J16" s="120"/>
      <c r="K16" s="171"/>
      <c r="L16" s="185"/>
      <c r="M16" s="120" t="s">
        <v>337</v>
      </c>
      <c r="N16" s="69"/>
      <c r="O16" s="69"/>
      <c r="P16" s="339" t="s">
        <v>719</v>
      </c>
    </row>
    <row r="17" spans="1:16" ht="150" x14ac:dyDescent="0.3">
      <c r="A17" s="367">
        <v>7</v>
      </c>
      <c r="B17" s="181">
        <v>1108510233</v>
      </c>
      <c r="C17" s="368" t="s">
        <v>498</v>
      </c>
      <c r="D17" s="181" t="s">
        <v>466</v>
      </c>
      <c r="E17" s="182" t="s">
        <v>499</v>
      </c>
      <c r="F17" s="182">
        <v>19196.11</v>
      </c>
      <c r="G17" s="165">
        <v>19196.11</v>
      </c>
      <c r="H17" s="165">
        <v>0</v>
      </c>
      <c r="I17" s="120" t="s">
        <v>499</v>
      </c>
      <c r="J17" s="120"/>
      <c r="K17" s="171"/>
      <c r="L17" s="185"/>
      <c r="M17" s="120" t="s">
        <v>337</v>
      </c>
      <c r="N17" s="373"/>
      <c r="O17" s="373"/>
      <c r="P17" s="339"/>
    </row>
    <row r="18" spans="1:16" ht="150" x14ac:dyDescent="0.3">
      <c r="A18" s="68">
        <v>8</v>
      </c>
      <c r="B18" s="181">
        <v>1108510234</v>
      </c>
      <c r="C18" s="366" t="s">
        <v>478</v>
      </c>
      <c r="D18" s="181" t="s">
        <v>466</v>
      </c>
      <c r="E18" s="182" t="s">
        <v>479</v>
      </c>
      <c r="F18" s="182">
        <v>28500</v>
      </c>
      <c r="G18" s="165">
        <v>28500</v>
      </c>
      <c r="H18" s="165">
        <v>0</v>
      </c>
      <c r="I18" s="120" t="s">
        <v>479</v>
      </c>
      <c r="J18" s="120"/>
      <c r="K18" s="171"/>
      <c r="L18" s="185"/>
      <c r="M18" s="120" t="s">
        <v>337</v>
      </c>
      <c r="N18" s="69"/>
      <c r="O18" s="69"/>
      <c r="P18" s="339" t="s">
        <v>719</v>
      </c>
    </row>
    <row r="19" spans="1:16" ht="150" x14ac:dyDescent="0.3">
      <c r="A19" s="367">
        <v>9</v>
      </c>
      <c r="B19" s="181">
        <v>1108510257</v>
      </c>
      <c r="C19" s="368" t="s">
        <v>500</v>
      </c>
      <c r="D19" s="181" t="s">
        <v>466</v>
      </c>
      <c r="E19" s="182" t="s">
        <v>501</v>
      </c>
      <c r="F19" s="182">
        <v>31801</v>
      </c>
      <c r="G19" s="165">
        <v>31801</v>
      </c>
      <c r="H19" s="165">
        <v>0</v>
      </c>
      <c r="I19" s="120" t="s">
        <v>501</v>
      </c>
      <c r="J19" s="120"/>
      <c r="K19" s="171"/>
      <c r="L19" s="185"/>
      <c r="M19" s="120" t="s">
        <v>337</v>
      </c>
      <c r="N19" s="373"/>
      <c r="O19" s="373"/>
      <c r="P19" s="339"/>
    </row>
    <row r="20" spans="1:16" ht="150" x14ac:dyDescent="0.3">
      <c r="A20" s="68">
        <v>10</v>
      </c>
      <c r="B20" s="181">
        <v>1013400018</v>
      </c>
      <c r="C20" s="368" t="s">
        <v>488</v>
      </c>
      <c r="D20" s="181" t="s">
        <v>456</v>
      </c>
      <c r="E20" s="182" t="s">
        <v>489</v>
      </c>
      <c r="F20" s="182">
        <v>12850</v>
      </c>
      <c r="G20" s="165">
        <v>12850</v>
      </c>
      <c r="H20" s="165">
        <v>0</v>
      </c>
      <c r="I20" s="120" t="s">
        <v>490</v>
      </c>
      <c r="J20" s="120"/>
      <c r="K20" s="171"/>
      <c r="L20" s="185"/>
      <c r="M20" s="120" t="s">
        <v>337</v>
      </c>
      <c r="N20" s="69"/>
      <c r="O20" s="69"/>
      <c r="P20" s="339" t="s">
        <v>719</v>
      </c>
    </row>
    <row r="21" spans="1:16" ht="186.75" x14ac:dyDescent="0.3">
      <c r="A21" s="367">
        <v>11</v>
      </c>
      <c r="B21" s="181">
        <v>1013400022</v>
      </c>
      <c r="C21" s="368" t="s">
        <v>491</v>
      </c>
      <c r="D21" s="181" t="s">
        <v>466</v>
      </c>
      <c r="E21" s="182" t="s">
        <v>489</v>
      </c>
      <c r="F21" s="182">
        <v>27150</v>
      </c>
      <c r="G21" s="165">
        <v>27150</v>
      </c>
      <c r="H21" s="165">
        <v>0</v>
      </c>
      <c r="I21" s="120" t="s">
        <v>490</v>
      </c>
      <c r="J21" s="120"/>
      <c r="K21" s="171"/>
      <c r="L21" s="185"/>
      <c r="M21" s="120" t="s">
        <v>337</v>
      </c>
      <c r="N21" s="69"/>
      <c r="O21" s="69"/>
      <c r="P21" s="339" t="s">
        <v>719</v>
      </c>
    </row>
    <row r="22" spans="1:16" ht="150" x14ac:dyDescent="0.3">
      <c r="A22" s="367">
        <v>12</v>
      </c>
      <c r="B22" s="181">
        <v>1013400010</v>
      </c>
      <c r="C22" s="368" t="s">
        <v>492</v>
      </c>
      <c r="D22" s="181" t="s">
        <v>456</v>
      </c>
      <c r="E22" s="182" t="s">
        <v>489</v>
      </c>
      <c r="F22" s="182">
        <v>42500</v>
      </c>
      <c r="G22" s="165">
        <v>42500</v>
      </c>
      <c r="H22" s="165">
        <v>0</v>
      </c>
      <c r="I22" s="120" t="s">
        <v>490</v>
      </c>
      <c r="J22" s="120"/>
      <c r="K22" s="171"/>
      <c r="L22" s="185"/>
      <c r="M22" s="120" t="s">
        <v>337</v>
      </c>
      <c r="N22" s="69"/>
      <c r="O22" s="69"/>
      <c r="P22" s="339" t="s">
        <v>719</v>
      </c>
    </row>
    <row r="23" spans="1:16" ht="102" x14ac:dyDescent="0.3">
      <c r="A23" s="367">
        <v>13</v>
      </c>
      <c r="B23" s="181">
        <v>1013400011</v>
      </c>
      <c r="C23" s="368" t="s">
        <v>492</v>
      </c>
      <c r="D23" s="181" t="s">
        <v>456</v>
      </c>
      <c r="E23" s="182" t="s">
        <v>489</v>
      </c>
      <c r="F23" s="182">
        <v>42500</v>
      </c>
      <c r="G23" s="165">
        <v>42500</v>
      </c>
      <c r="H23" s="165">
        <v>0</v>
      </c>
      <c r="I23" s="120" t="s">
        <v>490</v>
      </c>
      <c r="J23" s="120"/>
      <c r="K23" s="171"/>
      <c r="L23" s="185"/>
      <c r="M23" s="185" t="s">
        <v>467</v>
      </c>
      <c r="N23" s="69"/>
      <c r="O23" s="69"/>
      <c r="P23" s="339" t="s">
        <v>719</v>
      </c>
    </row>
    <row r="24" spans="1:16" ht="172.5" x14ac:dyDescent="0.3">
      <c r="A24" s="367">
        <v>14</v>
      </c>
      <c r="B24" s="181">
        <v>1013400012</v>
      </c>
      <c r="C24" s="368" t="s">
        <v>493</v>
      </c>
      <c r="D24" s="181" t="s">
        <v>466</v>
      </c>
      <c r="E24" s="182" t="s">
        <v>489</v>
      </c>
      <c r="F24" s="182">
        <v>42500</v>
      </c>
      <c r="G24" s="165">
        <v>42500</v>
      </c>
      <c r="H24" s="165">
        <v>0</v>
      </c>
      <c r="I24" s="120" t="s">
        <v>490</v>
      </c>
      <c r="J24" s="120"/>
      <c r="K24" s="171"/>
      <c r="L24" s="185"/>
      <c r="M24" s="185" t="s">
        <v>467</v>
      </c>
      <c r="N24" s="69"/>
      <c r="O24" s="69"/>
      <c r="P24" s="339" t="s">
        <v>719</v>
      </c>
    </row>
    <row r="25" spans="1:16" ht="150" x14ac:dyDescent="0.3">
      <c r="A25" s="68">
        <v>15</v>
      </c>
      <c r="B25" s="181">
        <v>11013400099</v>
      </c>
      <c r="C25" s="368" t="s">
        <v>494</v>
      </c>
      <c r="D25" s="181" t="s">
        <v>466</v>
      </c>
      <c r="E25" s="182" t="s">
        <v>495</v>
      </c>
      <c r="F25" s="182">
        <v>72480</v>
      </c>
      <c r="G25" s="165">
        <v>72480</v>
      </c>
      <c r="H25" s="165">
        <v>0</v>
      </c>
      <c r="I25" s="120" t="s">
        <v>495</v>
      </c>
      <c r="J25" s="120"/>
      <c r="K25" s="171"/>
      <c r="L25" s="185"/>
      <c r="M25" s="120" t="s">
        <v>337</v>
      </c>
      <c r="N25" s="69"/>
      <c r="O25" s="69"/>
    </row>
    <row r="26" spans="1:16" ht="150" x14ac:dyDescent="0.3">
      <c r="A26" s="68">
        <v>16</v>
      </c>
      <c r="B26" s="181">
        <v>1108510262</v>
      </c>
      <c r="C26" s="368" t="s">
        <v>496</v>
      </c>
      <c r="D26" s="181" t="s">
        <v>466</v>
      </c>
      <c r="E26" s="182" t="s">
        <v>497</v>
      </c>
      <c r="F26" s="182">
        <v>30695</v>
      </c>
      <c r="G26" s="165">
        <v>30695</v>
      </c>
      <c r="H26" s="165">
        <v>0</v>
      </c>
      <c r="I26" s="120" t="s">
        <v>497</v>
      </c>
      <c r="J26" s="120"/>
      <c r="K26" s="171"/>
      <c r="L26" s="185"/>
      <c r="M26" s="120" t="s">
        <v>337</v>
      </c>
      <c r="N26" s="69"/>
      <c r="O26" s="69"/>
    </row>
    <row r="27" spans="1:16" ht="150" x14ac:dyDescent="0.3">
      <c r="A27" s="68">
        <v>17</v>
      </c>
      <c r="B27" s="181">
        <v>1013400001</v>
      </c>
      <c r="C27" s="368" t="s">
        <v>502</v>
      </c>
      <c r="D27" s="181"/>
      <c r="E27" s="182" t="s">
        <v>503</v>
      </c>
      <c r="F27" s="182">
        <v>67917</v>
      </c>
      <c r="G27" s="165">
        <v>67917</v>
      </c>
      <c r="H27" s="165">
        <v>0</v>
      </c>
      <c r="I27" s="120" t="s">
        <v>503</v>
      </c>
      <c r="J27" s="120"/>
      <c r="K27" s="171"/>
      <c r="L27" s="185"/>
      <c r="M27" s="120" t="s">
        <v>337</v>
      </c>
      <c r="N27" s="69"/>
      <c r="O27" s="69"/>
    </row>
    <row r="28" spans="1:16" ht="150" x14ac:dyDescent="0.3">
      <c r="A28" s="68">
        <v>18</v>
      </c>
      <c r="B28" s="181">
        <v>1013400002</v>
      </c>
      <c r="C28" s="368" t="s">
        <v>504</v>
      </c>
      <c r="D28" s="181"/>
      <c r="E28" s="182" t="s">
        <v>505</v>
      </c>
      <c r="F28" s="182">
        <v>55714</v>
      </c>
      <c r="G28" s="165">
        <v>55714</v>
      </c>
      <c r="H28" s="165">
        <v>0</v>
      </c>
      <c r="I28" s="120" t="s">
        <v>505</v>
      </c>
      <c r="J28" s="120"/>
      <c r="K28" s="120" t="s">
        <v>663</v>
      </c>
      <c r="L28" s="185"/>
      <c r="M28" s="120" t="s">
        <v>337</v>
      </c>
      <c r="N28" s="69"/>
      <c r="O28" s="69"/>
    </row>
    <row r="29" spans="1:16" ht="150" x14ac:dyDescent="0.3">
      <c r="A29" s="68">
        <v>19</v>
      </c>
      <c r="B29" s="76">
        <v>1013400003</v>
      </c>
      <c r="C29" s="368" t="s">
        <v>506</v>
      </c>
      <c r="D29" s="76"/>
      <c r="E29" s="77" t="s">
        <v>507</v>
      </c>
      <c r="F29" s="77">
        <v>63479</v>
      </c>
      <c r="G29" s="230">
        <v>63479</v>
      </c>
      <c r="H29" s="230">
        <v>0</v>
      </c>
      <c r="I29" s="78" t="s">
        <v>507</v>
      </c>
      <c r="J29" s="78"/>
      <c r="K29" s="78" t="s">
        <v>659</v>
      </c>
      <c r="L29" s="79"/>
      <c r="M29" s="78" t="s">
        <v>337</v>
      </c>
      <c r="N29" s="69"/>
      <c r="O29" s="69"/>
    </row>
    <row r="30" spans="1:16" ht="150" x14ac:dyDescent="0.3">
      <c r="A30" s="68">
        <v>20</v>
      </c>
      <c r="B30" s="181">
        <v>1013400004</v>
      </c>
      <c r="C30" s="368" t="s">
        <v>508</v>
      </c>
      <c r="D30" s="181"/>
      <c r="E30" s="182" t="s">
        <v>509</v>
      </c>
      <c r="F30" s="182">
        <v>80590</v>
      </c>
      <c r="G30" s="165">
        <v>80590</v>
      </c>
      <c r="H30" s="165">
        <v>0</v>
      </c>
      <c r="I30" s="120" t="s">
        <v>509</v>
      </c>
      <c r="J30" s="120"/>
      <c r="K30" s="120" t="s">
        <v>658</v>
      </c>
      <c r="L30" s="185"/>
      <c r="M30" s="120" t="s">
        <v>337</v>
      </c>
      <c r="N30" s="69"/>
      <c r="O30" s="69"/>
    </row>
    <row r="31" spans="1:16" ht="150" x14ac:dyDescent="0.3">
      <c r="A31" s="68">
        <v>21</v>
      </c>
      <c r="B31" s="244">
        <v>1013400006</v>
      </c>
      <c r="C31" s="374" t="s">
        <v>488</v>
      </c>
      <c r="D31" s="244" t="s">
        <v>456</v>
      </c>
      <c r="E31" s="251" t="s">
        <v>664</v>
      </c>
      <c r="F31" s="245">
        <v>13000</v>
      </c>
      <c r="G31" s="246">
        <v>13000</v>
      </c>
      <c r="H31" s="247">
        <v>0</v>
      </c>
      <c r="I31" s="252" t="s">
        <v>664</v>
      </c>
      <c r="J31" s="248"/>
      <c r="K31" s="252" t="s">
        <v>665</v>
      </c>
      <c r="L31" s="250"/>
      <c r="M31" s="222" t="s">
        <v>337</v>
      </c>
      <c r="N31" s="69"/>
      <c r="O31" s="69"/>
      <c r="P31" s="339" t="s">
        <v>719</v>
      </c>
    </row>
    <row r="32" spans="1:16" ht="150" x14ac:dyDescent="0.3">
      <c r="A32" s="68">
        <v>22</v>
      </c>
      <c r="B32" s="71">
        <v>1013400007</v>
      </c>
      <c r="C32" s="368" t="s">
        <v>666</v>
      </c>
      <c r="D32" s="71" t="s">
        <v>466</v>
      </c>
      <c r="E32" s="182" t="s">
        <v>664</v>
      </c>
      <c r="F32" s="72">
        <v>77000</v>
      </c>
      <c r="G32" s="73">
        <v>77000</v>
      </c>
      <c r="H32" s="224">
        <v>0</v>
      </c>
      <c r="I32" s="120" t="s">
        <v>664</v>
      </c>
      <c r="J32" s="74"/>
      <c r="K32" s="225"/>
      <c r="L32" s="75"/>
      <c r="M32" s="74" t="s">
        <v>337</v>
      </c>
      <c r="N32" s="69"/>
      <c r="O32" s="69"/>
      <c r="P32" s="339" t="s">
        <v>719</v>
      </c>
    </row>
    <row r="33" spans="1:15" ht="150" x14ac:dyDescent="0.3">
      <c r="A33" s="367">
        <v>23</v>
      </c>
      <c r="B33" s="369">
        <v>1013400009</v>
      </c>
      <c r="C33" s="370" t="s">
        <v>660</v>
      </c>
      <c r="D33" s="369"/>
      <c r="E33" s="371" t="s">
        <v>661</v>
      </c>
      <c r="F33" s="371">
        <v>67780</v>
      </c>
      <c r="G33" s="359">
        <v>67780</v>
      </c>
      <c r="H33" s="359">
        <v>0</v>
      </c>
      <c r="I33" s="356" t="s">
        <v>661</v>
      </c>
      <c r="J33" s="356"/>
      <c r="K33" s="356" t="s">
        <v>662</v>
      </c>
      <c r="L33" s="372"/>
      <c r="M33" s="356" t="s">
        <v>337</v>
      </c>
      <c r="N33" s="373"/>
      <c r="O33" s="373"/>
    </row>
    <row r="34" spans="1:15" ht="150" x14ac:dyDescent="0.3">
      <c r="A34" s="68">
        <v>24</v>
      </c>
      <c r="B34" s="181">
        <v>1013400023</v>
      </c>
      <c r="C34" s="368" t="s">
        <v>745</v>
      </c>
      <c r="D34" s="181"/>
      <c r="E34" s="182" t="s">
        <v>746</v>
      </c>
      <c r="F34" s="182">
        <v>73569</v>
      </c>
      <c r="G34" s="165">
        <v>73569</v>
      </c>
      <c r="H34" s="165">
        <v>0</v>
      </c>
      <c r="I34" s="120" t="s">
        <v>746</v>
      </c>
      <c r="J34" s="120"/>
      <c r="K34" s="120" t="s">
        <v>747</v>
      </c>
      <c r="L34" s="185"/>
      <c r="M34" s="120" t="s">
        <v>337</v>
      </c>
    </row>
    <row r="35" spans="1:15" ht="150" x14ac:dyDescent="0.3">
      <c r="A35" s="367">
        <v>25</v>
      </c>
      <c r="B35" s="369">
        <v>1013400024</v>
      </c>
      <c r="C35" s="387" t="s">
        <v>778</v>
      </c>
      <c r="D35" s="369"/>
      <c r="E35" s="371" t="s">
        <v>779</v>
      </c>
      <c r="F35" s="371">
        <v>74650</v>
      </c>
      <c r="G35" s="359">
        <v>74650</v>
      </c>
      <c r="H35" s="359">
        <v>0</v>
      </c>
      <c r="I35" s="356" t="s">
        <v>779</v>
      </c>
      <c r="J35" s="356"/>
      <c r="K35" s="356" t="s">
        <v>780</v>
      </c>
      <c r="L35" s="372"/>
      <c r="M35" s="120" t="s">
        <v>337</v>
      </c>
    </row>
    <row r="36" spans="1:15" ht="150" x14ac:dyDescent="0.3">
      <c r="A36" s="367">
        <v>26</v>
      </c>
      <c r="B36" s="369">
        <v>1013400025</v>
      </c>
      <c r="C36" s="387" t="s">
        <v>781</v>
      </c>
      <c r="D36" s="369"/>
      <c r="E36" s="386" t="s">
        <v>782</v>
      </c>
      <c r="F36" s="371">
        <v>34200</v>
      </c>
      <c r="G36" s="359">
        <v>34200</v>
      </c>
      <c r="H36" s="359">
        <v>0</v>
      </c>
      <c r="I36" s="356" t="s">
        <v>782</v>
      </c>
      <c r="J36" s="356"/>
      <c r="K36" s="356" t="s">
        <v>783</v>
      </c>
      <c r="L36" s="372"/>
      <c r="M36" s="120" t="s">
        <v>337</v>
      </c>
    </row>
    <row r="37" spans="1:15" ht="150" x14ac:dyDescent="0.3">
      <c r="A37" s="367">
        <v>27</v>
      </c>
      <c r="B37" s="369">
        <v>1013400027</v>
      </c>
      <c r="C37" s="387" t="s">
        <v>784</v>
      </c>
      <c r="D37" s="369"/>
      <c r="E37" s="371" t="s">
        <v>785</v>
      </c>
      <c r="F37" s="371">
        <v>75188</v>
      </c>
      <c r="G37" s="359">
        <v>75188</v>
      </c>
      <c r="H37" s="359">
        <v>0</v>
      </c>
      <c r="I37" s="356" t="s">
        <v>785</v>
      </c>
      <c r="J37" s="356"/>
      <c r="K37" s="356" t="s">
        <v>786</v>
      </c>
      <c r="L37" s="372"/>
      <c r="M37" s="120" t="s">
        <v>337</v>
      </c>
    </row>
    <row r="38" spans="1:15" ht="18.75" x14ac:dyDescent="0.3">
      <c r="A38" s="510" t="s">
        <v>667</v>
      </c>
      <c r="B38" s="511"/>
      <c r="C38" s="511"/>
      <c r="D38" s="511"/>
      <c r="E38" s="512"/>
      <c r="F38" s="272">
        <f>F11+F12+F13+F14+F15+F16+F17+F18+F19+F20+F21+F22+F23+F24+F25+F26+F27+F28+F29+F30+F31+F32+F33+F34+F35+F36+F37</f>
        <v>1132584.02</v>
      </c>
      <c r="G38" s="273">
        <f>G11+G12+G13+G14+G15+G16+G17+G18+G19+G20+G21+G22+G23+G24+G25+G26+G27+G28+G29+G30+G31+G32+G33+G34+G35+G36+G37</f>
        <v>1132584.02</v>
      </c>
      <c r="H38" s="273">
        <f>H11+H12+H13+H14+H15+H16+H17+H18+H19+H20+H21+H22+H23+H24+H25+H26+H27+H28+H29+H30+H31+H32+H33+H34+H35+H36+H37</f>
        <v>0</v>
      </c>
      <c r="I38" s="120"/>
      <c r="J38" s="120"/>
      <c r="K38" s="171"/>
      <c r="L38" s="185"/>
      <c r="M38" s="120"/>
      <c r="N38" s="69"/>
      <c r="O38" s="69"/>
    </row>
    <row r="39" spans="1:15" ht="18.75" x14ac:dyDescent="0.25">
      <c r="A39" s="507" t="s">
        <v>511</v>
      </c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69"/>
    </row>
    <row r="40" spans="1:15" ht="171" x14ac:dyDescent="0.25">
      <c r="A40" s="129">
        <v>1</v>
      </c>
      <c r="B40" s="268">
        <v>1108510199</v>
      </c>
      <c r="C40" s="375" t="s">
        <v>512</v>
      </c>
      <c r="D40" s="152" t="s">
        <v>513</v>
      </c>
      <c r="E40" s="219" t="s">
        <v>514</v>
      </c>
      <c r="F40" s="219">
        <v>99800</v>
      </c>
      <c r="G40" s="165">
        <v>99800</v>
      </c>
      <c r="H40" s="165">
        <v>0</v>
      </c>
      <c r="I40" s="171" t="s">
        <v>514</v>
      </c>
      <c r="J40" s="171"/>
      <c r="K40" s="171"/>
      <c r="L40" s="120"/>
      <c r="M40" s="112" t="s">
        <v>337</v>
      </c>
      <c r="N40" s="129"/>
      <c r="O40" s="129"/>
    </row>
    <row r="41" spans="1:15" ht="171" x14ac:dyDescent="0.25">
      <c r="A41" s="129">
        <v>2</v>
      </c>
      <c r="B41" s="269">
        <v>1108510200</v>
      </c>
      <c r="C41" s="368" t="s">
        <v>515</v>
      </c>
      <c r="D41" s="142" t="s">
        <v>513</v>
      </c>
      <c r="E41" s="219" t="s">
        <v>514</v>
      </c>
      <c r="F41" s="219">
        <v>99800</v>
      </c>
      <c r="G41" s="165">
        <v>99800</v>
      </c>
      <c r="H41" s="165">
        <v>0</v>
      </c>
      <c r="I41" s="171" t="s">
        <v>514</v>
      </c>
      <c r="J41" s="171"/>
      <c r="K41" s="171"/>
      <c r="L41" s="120"/>
      <c r="M41" s="112" t="s">
        <v>337</v>
      </c>
      <c r="N41" s="129"/>
      <c r="O41" s="129"/>
    </row>
    <row r="42" spans="1:15" ht="171" x14ac:dyDescent="0.25">
      <c r="A42" s="129">
        <v>3</v>
      </c>
      <c r="B42" s="142">
        <v>1108510201</v>
      </c>
      <c r="C42" s="368" t="s">
        <v>516</v>
      </c>
      <c r="D42" s="142" t="s">
        <v>513</v>
      </c>
      <c r="E42" s="219" t="s">
        <v>514</v>
      </c>
      <c r="F42" s="219">
        <v>99800</v>
      </c>
      <c r="G42" s="165">
        <v>99800</v>
      </c>
      <c r="H42" s="165">
        <v>0</v>
      </c>
      <c r="I42" s="171" t="s">
        <v>514</v>
      </c>
      <c r="J42" s="171"/>
      <c r="K42" s="171"/>
      <c r="L42" s="120"/>
      <c r="M42" s="112" t="s">
        <v>337</v>
      </c>
      <c r="N42" s="129"/>
      <c r="O42" s="129"/>
    </row>
    <row r="43" spans="1:15" ht="171" x14ac:dyDescent="0.25">
      <c r="A43" s="129">
        <v>4</v>
      </c>
      <c r="B43" s="142">
        <v>1108510202</v>
      </c>
      <c r="C43" s="368" t="s">
        <v>517</v>
      </c>
      <c r="D43" s="142" t="s">
        <v>513</v>
      </c>
      <c r="E43" s="219" t="s">
        <v>514</v>
      </c>
      <c r="F43" s="219">
        <v>99900</v>
      </c>
      <c r="G43" s="165">
        <v>99900</v>
      </c>
      <c r="H43" s="165">
        <v>0</v>
      </c>
      <c r="I43" s="171" t="s">
        <v>514</v>
      </c>
      <c r="J43" s="171"/>
      <c r="K43" s="171"/>
      <c r="L43" s="120"/>
      <c r="M43" s="112" t="s">
        <v>337</v>
      </c>
      <c r="N43" s="129"/>
      <c r="O43" s="129"/>
    </row>
    <row r="44" spans="1:15" ht="171" x14ac:dyDescent="0.25">
      <c r="A44" s="129">
        <v>5</v>
      </c>
      <c r="B44" s="142">
        <v>1108510209</v>
      </c>
      <c r="C44" s="368" t="s">
        <v>518</v>
      </c>
      <c r="D44" s="142" t="s">
        <v>513</v>
      </c>
      <c r="E44" s="219" t="s">
        <v>514</v>
      </c>
      <c r="F44" s="219">
        <v>19100</v>
      </c>
      <c r="G44" s="165">
        <v>19100</v>
      </c>
      <c r="H44" s="165">
        <v>0</v>
      </c>
      <c r="I44" s="171" t="s">
        <v>514</v>
      </c>
      <c r="J44" s="171"/>
      <c r="K44" s="171"/>
      <c r="L44" s="120"/>
      <c r="M44" s="112" t="s">
        <v>337</v>
      </c>
      <c r="N44" s="129"/>
      <c r="O44" s="129"/>
    </row>
    <row r="45" spans="1:15" ht="171" x14ac:dyDescent="0.25">
      <c r="A45" s="129">
        <v>6</v>
      </c>
      <c r="B45" s="142">
        <v>1108510208</v>
      </c>
      <c r="C45" s="368" t="s">
        <v>519</v>
      </c>
      <c r="D45" s="142" t="s">
        <v>513</v>
      </c>
      <c r="E45" s="219" t="s">
        <v>514</v>
      </c>
      <c r="F45" s="219">
        <v>28500</v>
      </c>
      <c r="G45" s="165">
        <v>28500</v>
      </c>
      <c r="H45" s="165">
        <v>0</v>
      </c>
      <c r="I45" s="171" t="s">
        <v>514</v>
      </c>
      <c r="J45" s="171"/>
      <c r="K45" s="171"/>
      <c r="L45" s="120"/>
      <c r="M45" s="112" t="s">
        <v>337</v>
      </c>
      <c r="N45" s="129"/>
      <c r="O45" s="129"/>
    </row>
    <row r="46" spans="1:15" ht="171" x14ac:dyDescent="0.25">
      <c r="A46" s="129">
        <v>7</v>
      </c>
      <c r="B46" s="142">
        <v>1108510205</v>
      </c>
      <c r="C46" s="368" t="s">
        <v>520</v>
      </c>
      <c r="D46" s="142" t="s">
        <v>513</v>
      </c>
      <c r="E46" s="219" t="s">
        <v>514</v>
      </c>
      <c r="F46" s="219">
        <v>26750</v>
      </c>
      <c r="G46" s="165">
        <v>26750</v>
      </c>
      <c r="H46" s="165">
        <v>0</v>
      </c>
      <c r="I46" s="171" t="s">
        <v>514</v>
      </c>
      <c r="J46" s="171"/>
      <c r="K46" s="171"/>
      <c r="L46" s="120"/>
      <c r="M46" s="112" t="s">
        <v>337</v>
      </c>
      <c r="N46" s="129"/>
      <c r="O46" s="129"/>
    </row>
    <row r="47" spans="1:15" ht="171" x14ac:dyDescent="0.25">
      <c r="A47" s="129">
        <v>8</v>
      </c>
      <c r="B47" s="142">
        <v>1108510206</v>
      </c>
      <c r="C47" s="368" t="s">
        <v>521</v>
      </c>
      <c r="D47" s="142" t="s">
        <v>513</v>
      </c>
      <c r="E47" s="219" t="s">
        <v>514</v>
      </c>
      <c r="F47" s="219">
        <v>26000</v>
      </c>
      <c r="G47" s="165">
        <v>26000</v>
      </c>
      <c r="H47" s="165">
        <v>0</v>
      </c>
      <c r="I47" s="171" t="s">
        <v>514</v>
      </c>
      <c r="J47" s="171"/>
      <c r="K47" s="171"/>
      <c r="L47" s="120"/>
      <c r="M47" s="112" t="s">
        <v>337</v>
      </c>
      <c r="N47" s="129"/>
      <c r="O47" s="129"/>
    </row>
    <row r="48" spans="1:15" ht="171" x14ac:dyDescent="0.25">
      <c r="A48" s="129">
        <v>9</v>
      </c>
      <c r="B48" s="142">
        <v>1108510207</v>
      </c>
      <c r="C48" s="368" t="s">
        <v>522</v>
      </c>
      <c r="D48" s="142" t="s">
        <v>513</v>
      </c>
      <c r="E48" s="219" t="s">
        <v>514</v>
      </c>
      <c r="F48" s="219">
        <v>10450</v>
      </c>
      <c r="G48" s="165">
        <v>10450</v>
      </c>
      <c r="H48" s="165">
        <v>0</v>
      </c>
      <c r="I48" s="171" t="s">
        <v>514</v>
      </c>
      <c r="J48" s="171"/>
      <c r="K48" s="171"/>
      <c r="L48" s="120"/>
      <c r="M48" s="112" t="s">
        <v>337</v>
      </c>
      <c r="N48" s="129"/>
      <c r="O48" s="129"/>
    </row>
    <row r="49" spans="1:15" ht="171" x14ac:dyDescent="0.25">
      <c r="A49" s="129">
        <v>10</v>
      </c>
      <c r="B49" s="142">
        <v>1108510211</v>
      </c>
      <c r="C49" s="368" t="s">
        <v>523</v>
      </c>
      <c r="D49" s="142" t="s">
        <v>513</v>
      </c>
      <c r="E49" s="219" t="s">
        <v>514</v>
      </c>
      <c r="F49" s="219">
        <v>21990</v>
      </c>
      <c r="G49" s="165">
        <v>21990</v>
      </c>
      <c r="H49" s="165">
        <v>0</v>
      </c>
      <c r="I49" s="171" t="s">
        <v>514</v>
      </c>
      <c r="J49" s="171"/>
      <c r="K49" s="171"/>
      <c r="L49" s="120"/>
      <c r="M49" s="112" t="s">
        <v>337</v>
      </c>
      <c r="N49" s="129"/>
      <c r="O49" s="129"/>
    </row>
    <row r="50" spans="1:15" ht="171" x14ac:dyDescent="0.25">
      <c r="A50" s="129">
        <v>11</v>
      </c>
      <c r="B50" s="142">
        <v>1108510210</v>
      </c>
      <c r="C50" s="368" t="s">
        <v>524</v>
      </c>
      <c r="D50" s="142" t="s">
        <v>513</v>
      </c>
      <c r="E50" s="219" t="s">
        <v>514</v>
      </c>
      <c r="F50" s="219">
        <v>18500</v>
      </c>
      <c r="G50" s="165">
        <v>18500</v>
      </c>
      <c r="H50" s="165">
        <v>0</v>
      </c>
      <c r="I50" s="171" t="s">
        <v>514</v>
      </c>
      <c r="J50" s="171"/>
      <c r="K50" s="171"/>
      <c r="L50" s="120"/>
      <c r="M50" s="112" t="s">
        <v>337</v>
      </c>
      <c r="N50" s="129"/>
      <c r="O50" s="129"/>
    </row>
    <row r="51" spans="1:15" ht="171" x14ac:dyDescent="0.25">
      <c r="A51" s="129">
        <v>12</v>
      </c>
      <c r="B51" s="142">
        <v>1108510228</v>
      </c>
      <c r="C51" s="376" t="s">
        <v>525</v>
      </c>
      <c r="D51" s="142" t="s">
        <v>513</v>
      </c>
      <c r="E51" s="219" t="s">
        <v>514</v>
      </c>
      <c r="F51" s="219">
        <v>65800</v>
      </c>
      <c r="G51" s="165">
        <v>65800</v>
      </c>
      <c r="H51" s="165">
        <v>0</v>
      </c>
      <c r="I51" s="171" t="s">
        <v>514</v>
      </c>
      <c r="J51" s="171"/>
      <c r="K51" s="171"/>
      <c r="L51" s="120"/>
      <c r="M51" s="112" t="s">
        <v>337</v>
      </c>
      <c r="N51" s="129"/>
      <c r="O51" s="129"/>
    </row>
    <row r="52" spans="1:15" ht="171" x14ac:dyDescent="0.25">
      <c r="A52" s="129">
        <v>13</v>
      </c>
      <c r="B52" s="142">
        <v>110106034</v>
      </c>
      <c r="C52" s="368" t="s">
        <v>526</v>
      </c>
      <c r="D52" s="142" t="s">
        <v>466</v>
      </c>
      <c r="E52" s="270">
        <v>34954</v>
      </c>
      <c r="F52" s="219">
        <v>9298.2999999999993</v>
      </c>
      <c r="G52" s="165">
        <v>9298.2999999999993</v>
      </c>
      <c r="H52" s="165">
        <v>0</v>
      </c>
      <c r="I52" s="271" t="s">
        <v>527</v>
      </c>
      <c r="J52" s="171"/>
      <c r="K52" s="171"/>
      <c r="L52" s="120"/>
      <c r="M52" s="112" t="s">
        <v>337</v>
      </c>
      <c r="N52" s="129"/>
      <c r="O52" s="129"/>
    </row>
    <row r="53" spans="1:15" ht="171" x14ac:dyDescent="0.25">
      <c r="A53" s="129">
        <v>14</v>
      </c>
      <c r="B53" s="142">
        <v>110106038</v>
      </c>
      <c r="C53" s="368" t="s">
        <v>528</v>
      </c>
      <c r="D53" s="142" t="s">
        <v>466</v>
      </c>
      <c r="E53" s="219" t="s">
        <v>529</v>
      </c>
      <c r="F53" s="219">
        <v>2203.1999999999998</v>
      </c>
      <c r="G53" s="165">
        <v>2203.1999999999998</v>
      </c>
      <c r="H53" s="165">
        <v>0</v>
      </c>
      <c r="I53" s="171" t="s">
        <v>529</v>
      </c>
      <c r="J53" s="171"/>
      <c r="K53" s="171"/>
      <c r="L53" s="120"/>
      <c r="M53" s="112" t="s">
        <v>337</v>
      </c>
      <c r="N53" s="129"/>
      <c r="O53" s="129"/>
    </row>
    <row r="54" spans="1:15" ht="171" x14ac:dyDescent="0.25">
      <c r="A54" s="129">
        <v>15</v>
      </c>
      <c r="B54" s="142">
        <v>110106075</v>
      </c>
      <c r="C54" s="368" t="s">
        <v>530</v>
      </c>
      <c r="D54" s="142" t="s">
        <v>466</v>
      </c>
      <c r="E54" s="219" t="s">
        <v>531</v>
      </c>
      <c r="F54" s="219">
        <v>3527</v>
      </c>
      <c r="G54" s="165">
        <v>3527</v>
      </c>
      <c r="H54" s="165">
        <v>0</v>
      </c>
      <c r="I54" s="171" t="s">
        <v>531</v>
      </c>
      <c r="J54" s="171"/>
      <c r="K54" s="171"/>
      <c r="L54" s="120"/>
      <c r="M54" s="112" t="s">
        <v>337</v>
      </c>
      <c r="N54" s="129"/>
      <c r="O54" s="129"/>
    </row>
    <row r="55" spans="1:15" ht="171" x14ac:dyDescent="0.25">
      <c r="A55" s="129">
        <v>16</v>
      </c>
      <c r="B55" s="142">
        <v>110106042</v>
      </c>
      <c r="C55" s="368" t="s">
        <v>532</v>
      </c>
      <c r="D55" s="142" t="s">
        <v>466</v>
      </c>
      <c r="E55" s="219" t="s">
        <v>533</v>
      </c>
      <c r="F55" s="219">
        <v>6741</v>
      </c>
      <c r="G55" s="165">
        <v>6741</v>
      </c>
      <c r="H55" s="165">
        <v>0</v>
      </c>
      <c r="I55" s="171" t="s">
        <v>533</v>
      </c>
      <c r="J55" s="171"/>
      <c r="K55" s="171"/>
      <c r="L55" s="120"/>
      <c r="M55" s="112" t="s">
        <v>337</v>
      </c>
      <c r="N55" s="129"/>
      <c r="O55" s="129"/>
    </row>
    <row r="56" spans="1:15" ht="171" x14ac:dyDescent="0.25">
      <c r="A56" s="129">
        <v>17</v>
      </c>
      <c r="B56" s="142">
        <v>110106043</v>
      </c>
      <c r="C56" s="368" t="s">
        <v>532</v>
      </c>
      <c r="D56" s="142" t="s">
        <v>466</v>
      </c>
      <c r="E56" s="219" t="s">
        <v>529</v>
      </c>
      <c r="F56" s="219">
        <v>1996.14</v>
      </c>
      <c r="G56" s="165">
        <v>1996.14</v>
      </c>
      <c r="H56" s="165">
        <v>0</v>
      </c>
      <c r="I56" s="171" t="s">
        <v>529</v>
      </c>
      <c r="J56" s="171"/>
      <c r="K56" s="171"/>
      <c r="L56" s="120"/>
      <c r="M56" s="112" t="s">
        <v>337</v>
      </c>
      <c r="N56" s="129"/>
      <c r="O56" s="129"/>
    </row>
    <row r="57" spans="1:15" ht="171" x14ac:dyDescent="0.25">
      <c r="A57" s="129">
        <v>18</v>
      </c>
      <c r="B57" s="241" t="s">
        <v>534</v>
      </c>
      <c r="C57" s="368" t="s">
        <v>535</v>
      </c>
      <c r="D57" s="142" t="s">
        <v>466</v>
      </c>
      <c r="E57" s="219" t="s">
        <v>536</v>
      </c>
      <c r="F57" s="219">
        <v>3317</v>
      </c>
      <c r="G57" s="165">
        <v>3317</v>
      </c>
      <c r="H57" s="165">
        <v>0</v>
      </c>
      <c r="I57" s="171" t="s">
        <v>537</v>
      </c>
      <c r="J57" s="171"/>
      <c r="K57" s="171"/>
      <c r="L57" s="120"/>
      <c r="M57" s="112" t="s">
        <v>337</v>
      </c>
      <c r="N57" s="129"/>
      <c r="O57" s="129"/>
    </row>
    <row r="58" spans="1:15" ht="171" x14ac:dyDescent="0.25">
      <c r="A58" s="129">
        <v>19</v>
      </c>
      <c r="B58" s="142">
        <v>110106045</v>
      </c>
      <c r="C58" s="368" t="s">
        <v>538</v>
      </c>
      <c r="D58" s="142" t="s">
        <v>466</v>
      </c>
      <c r="E58" s="219" t="s">
        <v>529</v>
      </c>
      <c r="F58" s="219">
        <v>1366.8</v>
      </c>
      <c r="G58" s="165">
        <v>1366.8</v>
      </c>
      <c r="H58" s="165">
        <v>0</v>
      </c>
      <c r="I58" s="171" t="s">
        <v>529</v>
      </c>
      <c r="J58" s="171"/>
      <c r="K58" s="171"/>
      <c r="L58" s="120"/>
      <c r="M58" s="112" t="s">
        <v>337</v>
      </c>
      <c r="N58" s="129"/>
      <c r="O58" s="129"/>
    </row>
    <row r="59" spans="1:15" ht="171" x14ac:dyDescent="0.25">
      <c r="A59" s="129">
        <v>20</v>
      </c>
      <c r="B59" s="142">
        <v>110106046</v>
      </c>
      <c r="C59" s="368" t="s">
        <v>539</v>
      </c>
      <c r="D59" s="142" t="s">
        <v>466</v>
      </c>
      <c r="E59" s="219" t="s">
        <v>540</v>
      </c>
      <c r="F59" s="219">
        <v>6018</v>
      </c>
      <c r="G59" s="165">
        <v>6018</v>
      </c>
      <c r="H59" s="165">
        <v>0</v>
      </c>
      <c r="I59" s="171" t="s">
        <v>540</v>
      </c>
      <c r="J59" s="171"/>
      <c r="K59" s="171"/>
      <c r="L59" s="120"/>
      <c r="M59" s="112" t="s">
        <v>337</v>
      </c>
      <c r="N59" s="129"/>
      <c r="O59" s="129"/>
    </row>
    <row r="60" spans="1:15" ht="171" x14ac:dyDescent="0.25">
      <c r="A60" s="129">
        <v>21</v>
      </c>
      <c r="B60" s="142">
        <v>110106042</v>
      </c>
      <c r="C60" s="368" t="s">
        <v>532</v>
      </c>
      <c r="D60" s="142" t="s">
        <v>466</v>
      </c>
      <c r="E60" s="219" t="s">
        <v>529</v>
      </c>
      <c r="F60" s="219">
        <v>1996.14</v>
      </c>
      <c r="G60" s="183">
        <v>1996.14</v>
      </c>
      <c r="H60" s="165">
        <v>0</v>
      </c>
      <c r="I60" s="171" t="s">
        <v>529</v>
      </c>
      <c r="J60" s="171"/>
      <c r="K60" s="171"/>
      <c r="L60" s="120"/>
      <c r="M60" s="112" t="s">
        <v>337</v>
      </c>
      <c r="N60" s="129"/>
      <c r="O60" s="129"/>
    </row>
    <row r="61" spans="1:15" ht="171" x14ac:dyDescent="0.25">
      <c r="A61" s="129">
        <v>22</v>
      </c>
      <c r="B61" s="142">
        <v>1108510059</v>
      </c>
      <c r="C61" s="368" t="s">
        <v>541</v>
      </c>
      <c r="D61" s="142" t="s">
        <v>466</v>
      </c>
      <c r="E61" s="219" t="s">
        <v>542</v>
      </c>
      <c r="F61" s="219">
        <v>15150</v>
      </c>
      <c r="G61" s="219">
        <v>15150</v>
      </c>
      <c r="H61" s="165">
        <v>0</v>
      </c>
      <c r="I61" s="171" t="s">
        <v>542</v>
      </c>
      <c r="J61" s="171"/>
      <c r="K61" s="171"/>
      <c r="L61" s="120"/>
      <c r="M61" s="112" t="s">
        <v>337</v>
      </c>
      <c r="N61" s="129"/>
      <c r="O61" s="129"/>
    </row>
    <row r="62" spans="1:15" ht="171" x14ac:dyDescent="0.25">
      <c r="A62" s="129">
        <v>23</v>
      </c>
      <c r="B62" s="142">
        <v>110106026</v>
      </c>
      <c r="C62" s="368" t="s">
        <v>543</v>
      </c>
      <c r="D62" s="142" t="s">
        <v>466</v>
      </c>
      <c r="E62" s="219" t="s">
        <v>544</v>
      </c>
      <c r="F62" s="219">
        <v>2251.9499999999998</v>
      </c>
      <c r="G62" s="165">
        <v>2251.9499999999998</v>
      </c>
      <c r="H62" s="165">
        <v>0</v>
      </c>
      <c r="I62" s="171" t="s">
        <v>544</v>
      </c>
      <c r="J62" s="171"/>
      <c r="K62" s="171"/>
      <c r="L62" s="120"/>
      <c r="M62" s="112" t="s">
        <v>337</v>
      </c>
      <c r="N62" s="129"/>
      <c r="O62" s="129"/>
    </row>
    <row r="63" spans="1:15" ht="171" x14ac:dyDescent="0.25">
      <c r="A63" s="129">
        <v>24</v>
      </c>
      <c r="B63" s="142">
        <v>110106027</v>
      </c>
      <c r="C63" s="368" t="s">
        <v>545</v>
      </c>
      <c r="D63" s="142" t="s">
        <v>466</v>
      </c>
      <c r="E63" s="219" t="s">
        <v>544</v>
      </c>
      <c r="F63" s="219">
        <v>2251.9499999999998</v>
      </c>
      <c r="G63" s="165">
        <v>2251.9499999999998</v>
      </c>
      <c r="H63" s="165">
        <v>0</v>
      </c>
      <c r="I63" s="171" t="s">
        <v>544</v>
      </c>
      <c r="J63" s="171"/>
      <c r="K63" s="171"/>
      <c r="L63" s="120"/>
      <c r="M63" s="112" t="s">
        <v>337</v>
      </c>
      <c r="N63" s="129"/>
      <c r="O63" s="129"/>
    </row>
    <row r="64" spans="1:15" ht="171" x14ac:dyDescent="0.25">
      <c r="A64" s="129">
        <v>25</v>
      </c>
      <c r="B64" s="142">
        <v>110106114</v>
      </c>
      <c r="C64" s="368" t="s">
        <v>546</v>
      </c>
      <c r="D64" s="142" t="s">
        <v>466</v>
      </c>
      <c r="E64" s="219" t="s">
        <v>547</v>
      </c>
      <c r="F64" s="219">
        <v>3150</v>
      </c>
      <c r="G64" s="165">
        <v>3150</v>
      </c>
      <c r="H64" s="165">
        <v>0</v>
      </c>
      <c r="I64" s="171" t="s">
        <v>547</v>
      </c>
      <c r="J64" s="171"/>
      <c r="K64" s="171"/>
      <c r="L64" s="120"/>
      <c r="M64" s="112" t="s">
        <v>337</v>
      </c>
      <c r="N64" s="129"/>
      <c r="O64" s="129"/>
    </row>
    <row r="65" spans="1:15" ht="171" x14ac:dyDescent="0.25">
      <c r="A65" s="129">
        <v>26</v>
      </c>
      <c r="B65" s="142">
        <v>110106106</v>
      </c>
      <c r="C65" s="368" t="s">
        <v>548</v>
      </c>
      <c r="D65" s="142" t="s">
        <v>466</v>
      </c>
      <c r="E65" s="219" t="s">
        <v>531</v>
      </c>
      <c r="F65" s="219">
        <v>6850</v>
      </c>
      <c r="G65" s="165">
        <v>6850</v>
      </c>
      <c r="H65" s="165">
        <v>0</v>
      </c>
      <c r="I65" s="171" t="s">
        <v>531</v>
      </c>
      <c r="J65" s="171"/>
      <c r="K65" s="171"/>
      <c r="L65" s="120"/>
      <c r="M65" s="112" t="s">
        <v>337</v>
      </c>
      <c r="N65" s="129"/>
      <c r="O65" s="129"/>
    </row>
    <row r="66" spans="1:15" ht="171" x14ac:dyDescent="0.25">
      <c r="A66" s="129">
        <v>27</v>
      </c>
      <c r="B66" s="142">
        <v>110106104</v>
      </c>
      <c r="C66" s="368" t="s">
        <v>549</v>
      </c>
      <c r="D66" s="142" t="s">
        <v>466</v>
      </c>
      <c r="E66" s="219" t="s">
        <v>531</v>
      </c>
      <c r="F66" s="219">
        <v>9500</v>
      </c>
      <c r="G66" s="219">
        <v>9500</v>
      </c>
      <c r="H66" s="165">
        <v>0</v>
      </c>
      <c r="I66" s="171" t="s">
        <v>531</v>
      </c>
      <c r="J66" s="171"/>
      <c r="K66" s="171"/>
      <c r="L66" s="120"/>
      <c r="M66" s="112" t="s">
        <v>337</v>
      </c>
      <c r="N66" s="129"/>
      <c r="O66" s="129"/>
    </row>
    <row r="67" spans="1:15" ht="171" x14ac:dyDescent="0.25">
      <c r="A67" s="129">
        <v>28</v>
      </c>
      <c r="B67" s="142">
        <v>110106105</v>
      </c>
      <c r="C67" s="368" t="s">
        <v>550</v>
      </c>
      <c r="D67" s="142" t="s">
        <v>466</v>
      </c>
      <c r="E67" s="219" t="s">
        <v>531</v>
      </c>
      <c r="F67" s="219">
        <v>4320</v>
      </c>
      <c r="G67" s="219">
        <v>4320</v>
      </c>
      <c r="H67" s="165">
        <v>0</v>
      </c>
      <c r="I67" s="171" t="s">
        <v>531</v>
      </c>
      <c r="J67" s="171"/>
      <c r="K67" s="171"/>
      <c r="L67" s="120"/>
      <c r="M67" s="112" t="s">
        <v>337</v>
      </c>
      <c r="N67" s="129"/>
      <c r="O67" s="129"/>
    </row>
    <row r="68" spans="1:15" ht="171" x14ac:dyDescent="0.25">
      <c r="A68" s="129">
        <v>29</v>
      </c>
      <c r="B68" s="142">
        <v>1108510114</v>
      </c>
      <c r="C68" s="368" t="s">
        <v>551</v>
      </c>
      <c r="D68" s="142" t="s">
        <v>466</v>
      </c>
      <c r="E68" s="219" t="s">
        <v>552</v>
      </c>
      <c r="F68" s="219">
        <v>30600</v>
      </c>
      <c r="G68" s="219">
        <v>30600</v>
      </c>
      <c r="H68" s="165">
        <v>0</v>
      </c>
      <c r="I68" s="171" t="s">
        <v>552</v>
      </c>
      <c r="J68" s="171"/>
      <c r="K68" s="171"/>
      <c r="L68" s="120"/>
      <c r="M68" s="112" t="s">
        <v>337</v>
      </c>
      <c r="N68" s="129"/>
      <c r="O68" s="129"/>
    </row>
    <row r="69" spans="1:15" ht="171" x14ac:dyDescent="0.25">
      <c r="A69" s="129">
        <v>30</v>
      </c>
      <c r="B69" s="142">
        <v>1108510116</v>
      </c>
      <c r="C69" s="368" t="s">
        <v>553</v>
      </c>
      <c r="D69" s="142" t="s">
        <v>466</v>
      </c>
      <c r="E69" s="219" t="s">
        <v>552</v>
      </c>
      <c r="F69" s="219">
        <v>14900</v>
      </c>
      <c r="G69" s="219">
        <v>14900</v>
      </c>
      <c r="H69" s="165">
        <v>0</v>
      </c>
      <c r="I69" s="171" t="s">
        <v>552</v>
      </c>
      <c r="J69" s="171"/>
      <c r="K69" s="171"/>
      <c r="L69" s="120"/>
      <c r="M69" s="112" t="s">
        <v>337</v>
      </c>
      <c r="N69" s="129"/>
      <c r="O69" s="129"/>
    </row>
    <row r="70" spans="1:15" ht="171" x14ac:dyDescent="0.25">
      <c r="A70" s="129">
        <v>31</v>
      </c>
      <c r="B70" s="142">
        <v>1108510115</v>
      </c>
      <c r="C70" s="368" t="s">
        <v>524</v>
      </c>
      <c r="D70" s="142" t="s">
        <v>466</v>
      </c>
      <c r="E70" s="219" t="s">
        <v>552</v>
      </c>
      <c r="F70" s="219">
        <v>13175</v>
      </c>
      <c r="G70" s="219">
        <v>13175</v>
      </c>
      <c r="H70" s="165">
        <v>0</v>
      </c>
      <c r="I70" s="171" t="s">
        <v>552</v>
      </c>
      <c r="J70" s="171"/>
      <c r="K70" s="171"/>
      <c r="L70" s="120"/>
      <c r="M70" s="112" t="s">
        <v>337</v>
      </c>
      <c r="N70" s="129"/>
      <c r="O70" s="129"/>
    </row>
    <row r="71" spans="1:15" ht="171" x14ac:dyDescent="0.25">
      <c r="A71" s="129">
        <v>32</v>
      </c>
      <c r="B71" s="142">
        <v>1108510119</v>
      </c>
      <c r="C71" s="368" t="s">
        <v>554</v>
      </c>
      <c r="D71" s="142" t="s">
        <v>466</v>
      </c>
      <c r="E71" s="219" t="s">
        <v>552</v>
      </c>
      <c r="F71" s="219">
        <v>5015</v>
      </c>
      <c r="G71" s="219">
        <v>5015</v>
      </c>
      <c r="H71" s="165">
        <v>0</v>
      </c>
      <c r="I71" s="171" t="s">
        <v>552</v>
      </c>
      <c r="J71" s="171"/>
      <c r="K71" s="171"/>
      <c r="L71" s="120"/>
      <c r="M71" s="112" t="s">
        <v>337</v>
      </c>
      <c r="N71" s="129"/>
      <c r="O71" s="129"/>
    </row>
    <row r="72" spans="1:15" ht="171" x14ac:dyDescent="0.25">
      <c r="A72" s="129">
        <v>33</v>
      </c>
      <c r="B72" s="142">
        <v>1108510123</v>
      </c>
      <c r="C72" s="368" t="s">
        <v>555</v>
      </c>
      <c r="D72" s="142" t="s">
        <v>466</v>
      </c>
      <c r="E72" s="219" t="s">
        <v>552</v>
      </c>
      <c r="F72" s="219">
        <v>14875</v>
      </c>
      <c r="G72" s="219">
        <v>14875</v>
      </c>
      <c r="H72" s="165">
        <v>0</v>
      </c>
      <c r="I72" s="171" t="s">
        <v>552</v>
      </c>
      <c r="J72" s="171"/>
      <c r="K72" s="171"/>
      <c r="L72" s="120"/>
      <c r="M72" s="112" t="s">
        <v>337</v>
      </c>
      <c r="N72" s="129"/>
      <c r="O72" s="129"/>
    </row>
    <row r="73" spans="1:15" ht="171" x14ac:dyDescent="0.25">
      <c r="A73" s="129">
        <v>34</v>
      </c>
      <c r="B73" s="142">
        <v>1108510124</v>
      </c>
      <c r="C73" s="368" t="s">
        <v>555</v>
      </c>
      <c r="D73" s="142" t="s">
        <v>466</v>
      </c>
      <c r="E73" s="219" t="s">
        <v>552</v>
      </c>
      <c r="F73" s="219">
        <v>14875</v>
      </c>
      <c r="G73" s="219">
        <v>14875</v>
      </c>
      <c r="H73" s="165">
        <v>0</v>
      </c>
      <c r="I73" s="171" t="s">
        <v>552</v>
      </c>
      <c r="J73" s="171"/>
      <c r="K73" s="171"/>
      <c r="L73" s="120"/>
      <c r="M73" s="112" t="s">
        <v>337</v>
      </c>
      <c r="N73" s="129"/>
      <c r="O73" s="129"/>
    </row>
    <row r="74" spans="1:15" ht="171" x14ac:dyDescent="0.25">
      <c r="A74" s="129">
        <v>35</v>
      </c>
      <c r="B74" s="142">
        <v>1108510110</v>
      </c>
      <c r="C74" s="377" t="s">
        <v>764</v>
      </c>
      <c r="D74" s="142" t="s">
        <v>466</v>
      </c>
      <c r="E74" s="219" t="s">
        <v>556</v>
      </c>
      <c r="F74" s="219">
        <v>4150</v>
      </c>
      <c r="G74" s="219">
        <v>4150</v>
      </c>
      <c r="H74" s="165">
        <v>0</v>
      </c>
      <c r="I74" s="171" t="s">
        <v>556</v>
      </c>
      <c r="J74" s="171"/>
      <c r="K74" s="171"/>
      <c r="L74" s="120"/>
      <c r="M74" s="112" t="s">
        <v>337</v>
      </c>
      <c r="N74" s="129"/>
      <c r="O74" s="129"/>
    </row>
    <row r="75" spans="1:15" ht="171" x14ac:dyDescent="0.25">
      <c r="A75" s="129">
        <v>36</v>
      </c>
      <c r="B75" s="142">
        <v>1108510109</v>
      </c>
      <c r="C75" s="368" t="s">
        <v>557</v>
      </c>
      <c r="D75" s="142" t="s">
        <v>466</v>
      </c>
      <c r="E75" s="219" t="s">
        <v>556</v>
      </c>
      <c r="F75" s="219">
        <v>13650</v>
      </c>
      <c r="G75" s="219">
        <v>13650</v>
      </c>
      <c r="H75" s="165">
        <v>0</v>
      </c>
      <c r="I75" s="171" t="s">
        <v>556</v>
      </c>
      <c r="J75" s="171"/>
      <c r="K75" s="171"/>
      <c r="L75" s="120"/>
      <c r="M75" s="112" t="s">
        <v>337</v>
      </c>
      <c r="N75" s="129"/>
      <c r="O75" s="129"/>
    </row>
    <row r="76" spans="1:15" ht="171" x14ac:dyDescent="0.25">
      <c r="A76" s="129">
        <v>37</v>
      </c>
      <c r="B76" s="142">
        <v>1108510135</v>
      </c>
      <c r="C76" s="368" t="s">
        <v>558</v>
      </c>
      <c r="D76" s="142" t="s">
        <v>466</v>
      </c>
      <c r="E76" s="219" t="s">
        <v>559</v>
      </c>
      <c r="F76" s="219">
        <v>4990</v>
      </c>
      <c r="G76" s="219">
        <v>4990</v>
      </c>
      <c r="H76" s="165">
        <v>0</v>
      </c>
      <c r="I76" s="171" t="s">
        <v>559</v>
      </c>
      <c r="J76" s="171"/>
      <c r="K76" s="171"/>
      <c r="L76" s="120"/>
      <c r="M76" s="112" t="s">
        <v>337</v>
      </c>
      <c r="N76" s="129"/>
      <c r="O76" s="129"/>
    </row>
    <row r="77" spans="1:15" ht="171" x14ac:dyDescent="0.25">
      <c r="A77" s="129">
        <v>38</v>
      </c>
      <c r="B77" s="142">
        <v>1108510136</v>
      </c>
      <c r="C77" s="368" t="s">
        <v>558</v>
      </c>
      <c r="D77" s="142" t="s">
        <v>466</v>
      </c>
      <c r="E77" s="219" t="s">
        <v>559</v>
      </c>
      <c r="F77" s="219">
        <v>4990</v>
      </c>
      <c r="G77" s="219">
        <v>4990</v>
      </c>
      <c r="H77" s="165">
        <v>0</v>
      </c>
      <c r="I77" s="171" t="s">
        <v>559</v>
      </c>
      <c r="J77" s="171"/>
      <c r="K77" s="171"/>
      <c r="L77" s="120"/>
      <c r="M77" s="112" t="s">
        <v>337</v>
      </c>
      <c r="N77" s="129"/>
      <c r="O77" s="129"/>
    </row>
    <row r="78" spans="1:15" ht="171" x14ac:dyDescent="0.25">
      <c r="A78" s="378">
        <v>39</v>
      </c>
      <c r="B78" s="350">
        <v>1063100003</v>
      </c>
      <c r="C78" s="370" t="s">
        <v>761</v>
      </c>
      <c r="D78" s="351"/>
      <c r="E78" s="352" t="s">
        <v>762</v>
      </c>
      <c r="F78" s="353">
        <v>13650</v>
      </c>
      <c r="G78" s="354">
        <v>13650</v>
      </c>
      <c r="H78" s="354"/>
      <c r="I78" s="355" t="s">
        <v>762</v>
      </c>
      <c r="J78" s="349"/>
      <c r="K78" s="356"/>
      <c r="L78" s="357"/>
      <c r="M78" s="358" t="s">
        <v>337</v>
      </c>
      <c r="N78" s="379"/>
      <c r="O78" s="379"/>
    </row>
    <row r="79" spans="1:15" ht="171" x14ac:dyDescent="0.25">
      <c r="A79" s="378">
        <v>40</v>
      </c>
      <c r="B79" s="212">
        <v>106310004</v>
      </c>
      <c r="C79" s="368" t="s">
        <v>749</v>
      </c>
      <c r="D79" s="343" t="s">
        <v>750</v>
      </c>
      <c r="E79" s="219" t="s">
        <v>751</v>
      </c>
      <c r="F79" s="210">
        <v>98000</v>
      </c>
      <c r="G79" s="73">
        <v>98000</v>
      </c>
      <c r="H79" s="73">
        <v>0</v>
      </c>
      <c r="I79" s="171" t="s">
        <v>751</v>
      </c>
      <c r="J79" s="53"/>
      <c r="K79" s="120" t="s">
        <v>752</v>
      </c>
      <c r="L79" s="74"/>
      <c r="M79" s="33" t="s">
        <v>337</v>
      </c>
      <c r="N79" s="379"/>
      <c r="O79" s="379"/>
    </row>
    <row r="80" spans="1:15" x14ac:dyDescent="0.25">
      <c r="A80" s="498" t="s">
        <v>667</v>
      </c>
      <c r="B80" s="499"/>
      <c r="C80" s="499"/>
      <c r="D80" s="499"/>
      <c r="E80" s="500"/>
      <c r="F80" s="274">
        <f>F40+F41+F42+F43+F44+F45+F46+F47+F48+F49+F50+F51+F52+F53+F54+F55+F56+F57+F58+F59+F60+F61+F62+F63+F64+F65+F66+F67+F68+F69+F70+F71+F72+F73+F74+F75+F76+F77+F78+F79</f>
        <v>929197.48</v>
      </c>
      <c r="G80" s="275">
        <f>G40+G41+G42+G43+G44+G45+G46+G47+G48+G49+G50+G51+G52+G53+G54+G55+G56+G57+G58+G59+G60+G61+G62+G63+G64+G65+G66+G67+G68+G69+G70+G71+G72+G73+G74+G75+G76+G77+G78+G79</f>
        <v>929197.48</v>
      </c>
      <c r="H80" s="275">
        <f>H40+H41+H42+H43+H44+H45+H46+H47+H48+H49+H50+H51+H52+H53+H54+H55+H56+H57+H58+H59+H60+H61+H62+H63+H64+H65+H66+H67+H68+H69+H70+H71+H72+H73+H74+H75+H76+H77+H78+H79</f>
        <v>0</v>
      </c>
      <c r="I80" s="70"/>
      <c r="J80" s="70"/>
      <c r="K80" s="70"/>
      <c r="L80" s="70"/>
      <c r="M80" s="70"/>
      <c r="N80" s="70"/>
      <c r="O80" s="70"/>
    </row>
    <row r="81" spans="1:15" x14ac:dyDescent="0.25">
      <c r="A81" s="501" t="s">
        <v>668</v>
      </c>
      <c r="B81" s="502"/>
      <c r="C81" s="502"/>
      <c r="D81" s="502"/>
      <c r="E81" s="503"/>
      <c r="F81" s="278">
        <f>F9+F38+F80</f>
        <v>2672781.5</v>
      </c>
      <c r="G81" s="279">
        <f>G9+G38+G80</f>
        <v>2672781.5</v>
      </c>
      <c r="H81" s="279">
        <f>H9+H38+H80</f>
        <v>0</v>
      </c>
      <c r="I81" s="276"/>
      <c r="J81" s="276"/>
      <c r="K81" s="276"/>
      <c r="L81" s="276"/>
      <c r="M81" s="276"/>
      <c r="N81" s="276"/>
      <c r="O81" s="276"/>
    </row>
  </sheetData>
  <mergeCells count="9">
    <mergeCell ref="A80:E80"/>
    <mergeCell ref="A81:E81"/>
    <mergeCell ref="A1:R1"/>
    <mergeCell ref="A3:R3"/>
    <mergeCell ref="A10:O10"/>
    <mergeCell ref="A39:N39"/>
    <mergeCell ref="A6:O6"/>
    <mergeCell ref="P6:R6"/>
    <mergeCell ref="A38:E38"/>
  </mergeCells>
  <phoneticPr fontId="67" type="noConversion"/>
  <pageMargins left="0.59055118110236227" right="0.59055118110236227" top="0.59055118110236227" bottom="0.59055118110236227" header="0.51181102362204722" footer="0.51181102362204722"/>
  <pageSetup paperSize="9" scale="7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3"/>
  <sheetViews>
    <sheetView tabSelected="1" topLeftCell="A113" zoomScale="90" zoomScaleNormal="90" workbookViewId="0">
      <selection activeCell="P116" sqref="P116"/>
    </sheetView>
  </sheetViews>
  <sheetFormatPr defaultColWidth="10.7109375" defaultRowHeight="15" x14ac:dyDescent="0.25"/>
  <cols>
    <col min="2" max="2" width="14.42578125" customWidth="1"/>
    <col min="3" max="3" width="13.85546875" customWidth="1"/>
    <col min="4" max="4" width="22.42578125" customWidth="1"/>
    <col min="5" max="5" width="18.7109375" customWidth="1"/>
    <col min="8" max="8" width="14.42578125" customWidth="1"/>
    <col min="9" max="9" width="13.5703125" bestFit="1" customWidth="1"/>
    <col min="10" max="10" width="18.42578125" customWidth="1"/>
    <col min="11" max="11" width="19" customWidth="1"/>
    <col min="12" max="12" width="11.28515625" bestFit="1" customWidth="1"/>
    <col min="14" max="14" width="25.5703125" customWidth="1"/>
    <col min="16" max="16" width="18" customWidth="1"/>
    <col min="17" max="17" width="16.85546875" customWidth="1"/>
    <col min="19" max="19" width="12.5703125" bestFit="1" customWidth="1"/>
  </cols>
  <sheetData>
    <row r="1" spans="1:18" ht="18.75" x14ac:dyDescent="0.3">
      <c r="A1" s="513" t="s">
        <v>567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18" ht="18.75" x14ac:dyDescent="0.3">
      <c r="A2" s="58"/>
      <c r="B2" s="58"/>
      <c r="C2" s="58"/>
      <c r="D2" s="58"/>
      <c r="E2" s="58"/>
      <c r="F2" s="58"/>
      <c r="G2" s="58"/>
      <c r="H2" s="514" t="s">
        <v>813</v>
      </c>
      <c r="I2" s="514"/>
      <c r="J2" s="514"/>
      <c r="K2" s="514"/>
      <c r="L2" s="58"/>
      <c r="M2" s="58"/>
      <c r="N2" s="58"/>
      <c r="O2" s="58"/>
      <c r="P2" s="58"/>
      <c r="Q2" s="58"/>
      <c r="R2" s="58"/>
    </row>
    <row r="3" spans="1:18" ht="18.75" customHeight="1" x14ac:dyDescent="0.25">
      <c r="A3" s="80"/>
      <c r="B3" s="80"/>
      <c r="C3" s="81"/>
      <c r="D3" s="81"/>
      <c r="E3" s="515" t="s">
        <v>568</v>
      </c>
      <c r="F3" s="515"/>
      <c r="G3" s="515"/>
      <c r="H3" s="515"/>
      <c r="I3" s="515"/>
      <c r="J3" s="515"/>
      <c r="K3" s="515"/>
      <c r="L3" s="515"/>
      <c r="M3" s="515"/>
      <c r="N3" s="515"/>
      <c r="O3" s="82"/>
      <c r="P3" s="81"/>
      <c r="Q3" s="81"/>
      <c r="R3" s="83"/>
    </row>
    <row r="4" spans="1:18" ht="74.25" customHeight="1" x14ac:dyDescent="0.25">
      <c r="A4" s="307" t="s">
        <v>2</v>
      </c>
      <c r="B4" s="307" t="s">
        <v>3</v>
      </c>
      <c r="C4" s="308" t="s">
        <v>4</v>
      </c>
      <c r="D4" s="307" t="s">
        <v>5</v>
      </c>
      <c r="E4" s="307" t="s">
        <v>6</v>
      </c>
      <c r="F4" s="307" t="s">
        <v>7</v>
      </c>
      <c r="G4" s="307" t="s">
        <v>8</v>
      </c>
      <c r="H4" s="307" t="s">
        <v>9</v>
      </c>
      <c r="I4" s="307" t="s">
        <v>10</v>
      </c>
      <c r="J4" s="307" t="s">
        <v>11</v>
      </c>
      <c r="K4" s="307" t="s">
        <v>12</v>
      </c>
      <c r="L4" s="307" t="s">
        <v>13</v>
      </c>
      <c r="M4" s="307" t="s">
        <v>14</v>
      </c>
      <c r="N4" s="307" t="s">
        <v>15</v>
      </c>
      <c r="O4" s="307" t="s">
        <v>16</v>
      </c>
      <c r="P4" s="307" t="s">
        <v>17</v>
      </c>
      <c r="Q4" s="307" t="s">
        <v>18</v>
      </c>
      <c r="R4" s="309" t="s">
        <v>19</v>
      </c>
    </row>
    <row r="5" spans="1:18" x14ac:dyDescent="0.25">
      <c r="A5" s="310" t="s">
        <v>20</v>
      </c>
      <c r="B5" s="310"/>
      <c r="C5" s="311">
        <v>2</v>
      </c>
      <c r="D5" s="310" t="s">
        <v>21</v>
      </c>
      <c r="E5" s="310" t="s">
        <v>22</v>
      </c>
      <c r="F5" s="310" t="s">
        <v>23</v>
      </c>
      <c r="G5" s="310" t="s">
        <v>24</v>
      </c>
      <c r="H5" s="310" t="s">
        <v>25</v>
      </c>
      <c r="I5" s="310" t="s">
        <v>26</v>
      </c>
      <c r="J5" s="310"/>
      <c r="K5" s="310" t="s">
        <v>27</v>
      </c>
      <c r="L5" s="310" t="s">
        <v>28</v>
      </c>
      <c r="M5" s="310" t="s">
        <v>29</v>
      </c>
      <c r="N5" s="310" t="s">
        <v>30</v>
      </c>
      <c r="O5" s="310" t="s">
        <v>31</v>
      </c>
      <c r="P5" s="310" t="s">
        <v>32</v>
      </c>
      <c r="Q5" s="310" t="s">
        <v>33</v>
      </c>
      <c r="R5" s="312" t="s">
        <v>34</v>
      </c>
    </row>
    <row r="6" spans="1:18" ht="18.75" customHeight="1" x14ac:dyDescent="0.25">
      <c r="A6" s="20"/>
      <c r="B6" s="491" t="s">
        <v>35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21"/>
      <c r="R6" s="21"/>
    </row>
    <row r="7" spans="1:18" ht="18" customHeight="1" x14ac:dyDescent="0.25">
      <c r="A7" s="20"/>
      <c r="B7" s="516" t="s">
        <v>569</v>
      </c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</row>
    <row r="8" spans="1:18" ht="85.5" x14ac:dyDescent="0.25">
      <c r="A8" s="120">
        <v>1</v>
      </c>
      <c r="B8" s="411"/>
      <c r="C8" s="417" t="s">
        <v>570</v>
      </c>
      <c r="D8" s="122" t="s">
        <v>618</v>
      </c>
      <c r="E8" s="123" t="s">
        <v>571</v>
      </c>
      <c r="F8" s="112">
        <v>2012</v>
      </c>
      <c r="G8" s="124" t="s">
        <v>572</v>
      </c>
      <c r="H8" s="125">
        <v>758775</v>
      </c>
      <c r="I8" s="125">
        <v>525329.97</v>
      </c>
      <c r="J8" s="126">
        <v>233445.03</v>
      </c>
      <c r="K8" s="127">
        <v>2454910.7000000002</v>
      </c>
      <c r="L8" s="112" t="s">
        <v>573</v>
      </c>
      <c r="M8" s="128"/>
      <c r="N8" s="112" t="s">
        <v>766</v>
      </c>
      <c r="O8" s="112"/>
      <c r="P8" s="112" t="s">
        <v>46</v>
      </c>
      <c r="Q8" s="112"/>
      <c r="R8" s="129"/>
    </row>
    <row r="9" spans="1:18" ht="15.75" customHeight="1" x14ac:dyDescent="0.25">
      <c r="A9" s="517" t="s">
        <v>577</v>
      </c>
      <c r="B9" s="518"/>
      <c r="C9" s="518"/>
      <c r="D9" s="518"/>
      <c r="E9" s="518"/>
      <c r="F9" s="518"/>
      <c r="G9" s="124"/>
      <c r="H9" s="291">
        <f>H8</f>
        <v>758775</v>
      </c>
      <c r="I9" s="291">
        <f>I8</f>
        <v>525329.97</v>
      </c>
      <c r="J9" s="292">
        <f>J8</f>
        <v>233445.03</v>
      </c>
      <c r="K9" s="144"/>
      <c r="L9" s="519"/>
      <c r="M9" s="520"/>
      <c r="N9" s="520"/>
      <c r="O9" s="520"/>
      <c r="P9" s="520"/>
      <c r="Q9" s="520"/>
      <c r="R9" s="521"/>
    </row>
    <row r="10" spans="1:18" ht="18" customHeight="1" x14ac:dyDescent="0.25">
      <c r="A10" s="84"/>
      <c r="B10" s="493" t="s">
        <v>52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28"/>
      <c r="R10" s="33"/>
    </row>
    <row r="11" spans="1:18" ht="156.75" x14ac:dyDescent="0.25">
      <c r="A11" s="129">
        <v>1</v>
      </c>
      <c r="B11" s="570">
        <v>1108510230</v>
      </c>
      <c r="C11" s="416" t="s">
        <v>94</v>
      </c>
      <c r="D11" s="143" t="s">
        <v>69</v>
      </c>
      <c r="E11" s="139" t="s">
        <v>93</v>
      </c>
      <c r="F11" s="140">
        <v>1993</v>
      </c>
      <c r="G11" s="140" t="s">
        <v>82</v>
      </c>
      <c r="H11" s="125">
        <v>1</v>
      </c>
      <c r="I11" s="125">
        <v>0</v>
      </c>
      <c r="J11" s="125">
        <v>1</v>
      </c>
      <c r="K11" s="123">
        <v>250474.5</v>
      </c>
      <c r="L11" s="123" t="s">
        <v>91</v>
      </c>
      <c r="M11" s="123"/>
      <c r="N11" s="112" t="s">
        <v>95</v>
      </c>
      <c r="O11" s="123"/>
      <c r="P11" s="112" t="s">
        <v>46</v>
      </c>
      <c r="Q11" s="123"/>
      <c r="R11" s="112" t="s">
        <v>84</v>
      </c>
    </row>
    <row r="12" spans="1:18" ht="60" x14ac:dyDescent="0.25">
      <c r="A12" s="129">
        <v>2</v>
      </c>
      <c r="B12" s="570"/>
      <c r="C12" s="416" t="s">
        <v>100</v>
      </c>
      <c r="D12" s="143" t="s">
        <v>119</v>
      </c>
      <c r="E12" s="139"/>
      <c r="F12" s="140"/>
      <c r="G12" s="140"/>
      <c r="H12" s="125">
        <v>870027</v>
      </c>
      <c r="I12" s="125">
        <v>870027</v>
      </c>
      <c r="J12" s="125">
        <v>0</v>
      </c>
      <c r="K12" s="123"/>
      <c r="L12" s="123"/>
      <c r="M12" s="123"/>
      <c r="N12" s="112"/>
      <c r="O12" s="123"/>
      <c r="P12" s="112"/>
      <c r="Q12" s="123"/>
      <c r="R12" s="112"/>
    </row>
    <row r="13" spans="1:18" ht="45" x14ac:dyDescent="0.25">
      <c r="A13" s="129">
        <v>3</v>
      </c>
      <c r="B13" s="570"/>
      <c r="C13" s="416" t="s">
        <v>175</v>
      </c>
      <c r="D13" s="138" t="s">
        <v>176</v>
      </c>
      <c r="E13" s="139"/>
      <c r="F13" s="140"/>
      <c r="G13" s="140"/>
      <c r="H13" s="125">
        <v>76374</v>
      </c>
      <c r="I13" s="125">
        <v>76374</v>
      </c>
      <c r="J13" s="125">
        <v>0</v>
      </c>
      <c r="K13" s="123"/>
      <c r="L13" s="123"/>
      <c r="M13" s="123"/>
      <c r="N13" s="112"/>
      <c r="O13" s="123"/>
      <c r="P13" s="112"/>
      <c r="Q13" s="123"/>
      <c r="R13" s="112"/>
    </row>
    <row r="14" spans="1:18" ht="45" x14ac:dyDescent="0.25">
      <c r="A14" s="129">
        <v>4</v>
      </c>
      <c r="B14" s="571"/>
      <c r="C14" s="416" t="s">
        <v>178</v>
      </c>
      <c r="D14" s="138" t="s">
        <v>176</v>
      </c>
      <c r="E14" s="139"/>
      <c r="F14" s="140"/>
      <c r="G14" s="140"/>
      <c r="H14" s="125">
        <v>40194</v>
      </c>
      <c r="I14" s="125">
        <v>40194</v>
      </c>
      <c r="J14" s="125">
        <v>0</v>
      </c>
      <c r="K14" s="123"/>
      <c r="L14" s="123"/>
      <c r="M14" s="123"/>
      <c r="N14" s="112"/>
      <c r="O14" s="123"/>
      <c r="P14" s="112"/>
      <c r="Q14" s="123"/>
      <c r="R14" s="112"/>
    </row>
    <row r="15" spans="1:18" ht="60" x14ac:dyDescent="0.25">
      <c r="A15" s="130">
        <v>5</v>
      </c>
      <c r="B15" s="572">
        <v>1108510058</v>
      </c>
      <c r="C15" s="418" t="s">
        <v>179</v>
      </c>
      <c r="D15" s="131" t="s">
        <v>180</v>
      </c>
      <c r="E15" s="132"/>
      <c r="F15" s="133">
        <v>2012</v>
      </c>
      <c r="G15" s="133"/>
      <c r="H15" s="148">
        <v>280335</v>
      </c>
      <c r="I15" s="134">
        <v>0</v>
      </c>
      <c r="J15" s="420">
        <v>280335</v>
      </c>
      <c r="K15" s="137"/>
      <c r="L15" s="135"/>
      <c r="M15" s="135"/>
      <c r="N15" s="136"/>
      <c r="O15" s="135"/>
      <c r="P15" s="136"/>
      <c r="Q15" s="135"/>
      <c r="R15" s="37"/>
    </row>
    <row r="16" spans="1:18" ht="60" x14ac:dyDescent="0.25">
      <c r="A16" s="129">
        <v>6</v>
      </c>
      <c r="B16" s="571">
        <v>1108510070</v>
      </c>
      <c r="C16" s="419" t="s">
        <v>179</v>
      </c>
      <c r="D16" s="178" t="s">
        <v>181</v>
      </c>
      <c r="E16" s="139"/>
      <c r="F16" s="140">
        <v>2013</v>
      </c>
      <c r="G16" s="140"/>
      <c r="H16" s="125">
        <v>210000</v>
      </c>
      <c r="I16" s="125">
        <v>0</v>
      </c>
      <c r="J16" s="420">
        <v>210000</v>
      </c>
      <c r="K16" s="293"/>
      <c r="L16" s="123"/>
      <c r="M16" s="123"/>
      <c r="N16" s="112"/>
      <c r="O16" s="123"/>
      <c r="P16" s="112"/>
      <c r="Q16" s="123"/>
      <c r="R16" s="112"/>
    </row>
    <row r="17" spans="1:18" ht="60" x14ac:dyDescent="0.25">
      <c r="A17" s="129">
        <v>7</v>
      </c>
      <c r="B17" s="571">
        <v>1108510057</v>
      </c>
      <c r="C17" s="419" t="s">
        <v>179</v>
      </c>
      <c r="D17" s="138" t="s">
        <v>182</v>
      </c>
      <c r="E17" s="139"/>
      <c r="F17" s="140">
        <v>2013</v>
      </c>
      <c r="G17" s="140"/>
      <c r="H17" s="125">
        <v>214203</v>
      </c>
      <c r="I17" s="125">
        <v>0</v>
      </c>
      <c r="J17" s="420">
        <v>214203</v>
      </c>
      <c r="K17" s="137"/>
      <c r="L17" s="135"/>
      <c r="M17" s="135"/>
      <c r="N17" s="136"/>
      <c r="O17" s="135"/>
      <c r="P17" s="136"/>
      <c r="Q17" s="135"/>
      <c r="R17" s="136"/>
    </row>
    <row r="18" spans="1:18" ht="60" x14ac:dyDescent="0.25">
      <c r="A18" s="129">
        <v>8</v>
      </c>
      <c r="B18" s="573">
        <v>1108510067</v>
      </c>
      <c r="C18" s="419" t="s">
        <v>179</v>
      </c>
      <c r="D18" s="138" t="s">
        <v>183</v>
      </c>
      <c r="E18" s="139"/>
      <c r="F18" s="140">
        <v>2013</v>
      </c>
      <c r="G18" s="140"/>
      <c r="H18" s="125">
        <v>266262</v>
      </c>
      <c r="I18" s="125">
        <v>0</v>
      </c>
      <c r="J18" s="420">
        <v>266262</v>
      </c>
      <c r="K18" s="293"/>
      <c r="L18" s="123"/>
      <c r="M18" s="123"/>
      <c r="N18" s="112"/>
      <c r="O18" s="123"/>
      <c r="P18" s="112"/>
      <c r="Q18" s="123"/>
      <c r="R18" s="112"/>
    </row>
    <row r="19" spans="1:18" ht="60" x14ac:dyDescent="0.25">
      <c r="A19" s="129">
        <v>9</v>
      </c>
      <c r="B19" s="571">
        <v>1108510068</v>
      </c>
      <c r="C19" s="419" t="s">
        <v>179</v>
      </c>
      <c r="D19" s="138" t="s">
        <v>184</v>
      </c>
      <c r="E19" s="139"/>
      <c r="F19" s="140">
        <v>2013</v>
      </c>
      <c r="G19" s="140"/>
      <c r="H19" s="125">
        <v>285527</v>
      </c>
      <c r="I19" s="125">
        <v>0</v>
      </c>
      <c r="J19" s="420">
        <v>285527</v>
      </c>
      <c r="K19" s="293"/>
      <c r="L19" s="123"/>
      <c r="M19" s="123"/>
      <c r="N19" s="112"/>
      <c r="O19" s="123"/>
      <c r="P19" s="112"/>
      <c r="Q19" s="123"/>
      <c r="R19" s="112"/>
    </row>
    <row r="20" spans="1:18" ht="60" x14ac:dyDescent="0.25">
      <c r="A20" s="129">
        <v>10</v>
      </c>
      <c r="B20" s="571">
        <v>1108510191</v>
      </c>
      <c r="C20" s="419" t="s">
        <v>179</v>
      </c>
      <c r="D20" s="138" t="s">
        <v>184</v>
      </c>
      <c r="E20" s="139"/>
      <c r="F20" s="140">
        <v>2017</v>
      </c>
      <c r="G20" s="140"/>
      <c r="H20" s="125">
        <v>268362.08</v>
      </c>
      <c r="I20" s="125">
        <v>0</v>
      </c>
      <c r="J20" s="421">
        <v>268362.08</v>
      </c>
      <c r="K20" s="293"/>
      <c r="L20" s="123"/>
      <c r="M20" s="123"/>
      <c r="N20" s="112"/>
      <c r="O20" s="123"/>
      <c r="P20" s="112"/>
      <c r="Q20" s="123"/>
      <c r="R20" s="112"/>
    </row>
    <row r="21" spans="1:18" ht="60" x14ac:dyDescent="0.25">
      <c r="A21" s="129">
        <v>11</v>
      </c>
      <c r="B21" s="571">
        <v>1108510192</v>
      </c>
      <c r="C21" s="419" t="s">
        <v>179</v>
      </c>
      <c r="D21" s="138" t="s">
        <v>185</v>
      </c>
      <c r="E21" s="139"/>
      <c r="F21" s="140">
        <v>2017</v>
      </c>
      <c r="G21" s="140"/>
      <c r="H21" s="125">
        <v>279932.67</v>
      </c>
      <c r="I21" s="125">
        <v>0</v>
      </c>
      <c r="J21" s="125">
        <v>279932.67</v>
      </c>
      <c r="K21" s="123"/>
      <c r="L21" s="123"/>
      <c r="M21" s="123"/>
      <c r="N21" s="112"/>
      <c r="O21" s="123"/>
      <c r="P21" s="112"/>
      <c r="Q21" s="123"/>
      <c r="R21" s="112"/>
    </row>
    <row r="22" spans="1:18" ht="30" x14ac:dyDescent="0.25">
      <c r="A22" s="129">
        <v>12</v>
      </c>
      <c r="B22" s="571">
        <v>1108510112</v>
      </c>
      <c r="C22" s="419" t="s">
        <v>186</v>
      </c>
      <c r="D22" s="138" t="s">
        <v>187</v>
      </c>
      <c r="E22" s="139"/>
      <c r="F22" s="140" t="s">
        <v>188</v>
      </c>
      <c r="G22" s="140"/>
      <c r="H22" s="125">
        <v>99347</v>
      </c>
      <c r="I22" s="125">
        <v>0</v>
      </c>
      <c r="J22" s="420">
        <v>99347</v>
      </c>
      <c r="K22" s="123"/>
      <c r="L22" s="123"/>
      <c r="M22" s="123"/>
      <c r="N22" s="112"/>
      <c r="O22" s="123"/>
      <c r="P22" s="112"/>
      <c r="Q22" s="123"/>
      <c r="R22" s="112"/>
    </row>
    <row r="23" spans="1:18" ht="128.25" x14ac:dyDescent="0.25">
      <c r="A23" s="130">
        <v>13</v>
      </c>
      <c r="B23" s="434">
        <v>1108510145</v>
      </c>
      <c r="C23" s="418" t="s">
        <v>189</v>
      </c>
      <c r="D23" s="131" t="s">
        <v>190</v>
      </c>
      <c r="E23" s="132" t="s">
        <v>191</v>
      </c>
      <c r="F23" s="133">
        <v>1959</v>
      </c>
      <c r="G23" s="132" t="s">
        <v>192</v>
      </c>
      <c r="H23" s="134">
        <v>36143</v>
      </c>
      <c r="I23" s="134">
        <v>0</v>
      </c>
      <c r="J23" s="420">
        <v>36143</v>
      </c>
      <c r="K23" s="135">
        <v>54221.9</v>
      </c>
      <c r="L23" s="135" t="s">
        <v>193</v>
      </c>
      <c r="M23" s="135"/>
      <c r="N23" s="136" t="s">
        <v>194</v>
      </c>
      <c r="O23" s="135"/>
      <c r="P23" s="136" t="s">
        <v>46</v>
      </c>
      <c r="Q23" s="137"/>
      <c r="R23" s="136" t="s">
        <v>195</v>
      </c>
    </row>
    <row r="24" spans="1:18" ht="128.25" x14ac:dyDescent="0.25">
      <c r="A24" s="129">
        <v>14</v>
      </c>
      <c r="B24" s="571">
        <v>1108510144</v>
      </c>
      <c r="C24" s="419" t="s">
        <v>196</v>
      </c>
      <c r="D24" s="138" t="s">
        <v>197</v>
      </c>
      <c r="E24" s="139" t="s">
        <v>198</v>
      </c>
      <c r="F24" s="140">
        <v>1967</v>
      </c>
      <c r="G24" s="139" t="s">
        <v>199</v>
      </c>
      <c r="H24" s="125">
        <v>20757</v>
      </c>
      <c r="I24" s="125">
        <v>0</v>
      </c>
      <c r="J24" s="125">
        <v>20757</v>
      </c>
      <c r="K24" s="123">
        <v>32040.22</v>
      </c>
      <c r="L24" s="123" t="s">
        <v>200</v>
      </c>
      <c r="M24" s="123"/>
      <c r="N24" s="112" t="s">
        <v>201</v>
      </c>
      <c r="O24" s="123"/>
      <c r="P24" s="112" t="s">
        <v>46</v>
      </c>
      <c r="Q24" s="123"/>
      <c r="R24" s="112" t="s">
        <v>202</v>
      </c>
    </row>
    <row r="25" spans="1:18" ht="128.25" x14ac:dyDescent="0.25">
      <c r="A25" s="129">
        <v>15</v>
      </c>
      <c r="B25" s="571">
        <v>1108510142</v>
      </c>
      <c r="C25" s="419" t="s">
        <v>203</v>
      </c>
      <c r="D25" s="138" t="s">
        <v>204</v>
      </c>
      <c r="E25" s="141" t="s">
        <v>205</v>
      </c>
      <c r="F25" s="140">
        <v>1960</v>
      </c>
      <c r="G25" s="139" t="s">
        <v>206</v>
      </c>
      <c r="H25" s="125">
        <v>43470</v>
      </c>
      <c r="I25" s="125">
        <v>0</v>
      </c>
      <c r="J25" s="125">
        <v>43470</v>
      </c>
      <c r="K25" s="123">
        <v>51757.27</v>
      </c>
      <c r="L25" s="123" t="s">
        <v>207</v>
      </c>
      <c r="M25" s="123"/>
      <c r="N25" s="112" t="s">
        <v>208</v>
      </c>
      <c r="O25" s="123"/>
      <c r="P25" s="112" t="s">
        <v>46</v>
      </c>
      <c r="Q25" s="123"/>
      <c r="R25" s="112" t="s">
        <v>209</v>
      </c>
    </row>
    <row r="26" spans="1:18" ht="128.25" x14ac:dyDescent="0.25">
      <c r="A26" s="129">
        <v>16</v>
      </c>
      <c r="B26" s="571">
        <v>1108510143</v>
      </c>
      <c r="C26" s="419" t="s">
        <v>203</v>
      </c>
      <c r="D26" s="142" t="s">
        <v>210</v>
      </c>
      <c r="E26" s="141" t="s">
        <v>211</v>
      </c>
      <c r="F26" s="140">
        <v>1960</v>
      </c>
      <c r="G26" s="139" t="s">
        <v>212</v>
      </c>
      <c r="H26" s="125">
        <v>37358</v>
      </c>
      <c r="I26" s="125"/>
      <c r="J26" s="125">
        <v>37358</v>
      </c>
      <c r="K26" s="123">
        <v>57918.85</v>
      </c>
      <c r="L26" s="123" t="s">
        <v>207</v>
      </c>
      <c r="M26" s="123"/>
      <c r="N26" s="112" t="s">
        <v>213</v>
      </c>
      <c r="O26" s="123"/>
      <c r="P26" s="112" t="s">
        <v>46</v>
      </c>
      <c r="Q26" s="123"/>
      <c r="R26" s="112" t="s">
        <v>214</v>
      </c>
    </row>
    <row r="27" spans="1:18" ht="199.5" x14ac:dyDescent="0.25">
      <c r="A27" s="129">
        <v>17</v>
      </c>
      <c r="B27" s="573">
        <v>1108510147</v>
      </c>
      <c r="C27" s="419" t="s">
        <v>215</v>
      </c>
      <c r="D27" s="381" t="s">
        <v>219</v>
      </c>
      <c r="E27" s="382" t="s">
        <v>218</v>
      </c>
      <c r="F27" s="140">
        <v>1964</v>
      </c>
      <c r="G27" s="143" t="s">
        <v>220</v>
      </c>
      <c r="H27" s="125">
        <v>229950</v>
      </c>
      <c r="I27" s="125">
        <v>229950</v>
      </c>
      <c r="J27" s="125">
        <v>0</v>
      </c>
      <c r="K27" s="144">
        <v>1220736</v>
      </c>
      <c r="L27" s="123" t="s">
        <v>216</v>
      </c>
      <c r="M27" s="123"/>
      <c r="N27" s="112" t="s">
        <v>221</v>
      </c>
      <c r="O27" s="123"/>
      <c r="P27" s="112" t="s">
        <v>46</v>
      </c>
      <c r="Q27" s="123"/>
      <c r="R27" s="112" t="s">
        <v>217</v>
      </c>
    </row>
    <row r="28" spans="1:18" ht="199.5" x14ac:dyDescent="0.25">
      <c r="A28" s="129">
        <v>18</v>
      </c>
      <c r="B28" s="573">
        <v>1108510148</v>
      </c>
      <c r="C28" s="419" t="s">
        <v>215</v>
      </c>
      <c r="D28" s="381" t="s">
        <v>223</v>
      </c>
      <c r="E28" s="382" t="s">
        <v>222</v>
      </c>
      <c r="F28" s="140">
        <v>1983</v>
      </c>
      <c r="G28" s="143" t="s">
        <v>224</v>
      </c>
      <c r="H28" s="125">
        <v>402450</v>
      </c>
      <c r="I28" s="125">
        <v>402450</v>
      </c>
      <c r="J28" s="125">
        <v>0</v>
      </c>
      <c r="K28" s="126">
        <v>2136288</v>
      </c>
      <c r="L28" s="123" t="s">
        <v>216</v>
      </c>
      <c r="M28" s="123"/>
      <c r="N28" s="112" t="s">
        <v>225</v>
      </c>
      <c r="O28" s="123"/>
      <c r="P28" s="112" t="s">
        <v>46</v>
      </c>
      <c r="Q28" s="123"/>
      <c r="R28" s="112" t="s">
        <v>217</v>
      </c>
    </row>
    <row r="29" spans="1:18" ht="199.5" x14ac:dyDescent="0.25">
      <c r="A29" s="129">
        <v>19</v>
      </c>
      <c r="B29" s="573">
        <v>1108510149</v>
      </c>
      <c r="C29" s="419" t="s">
        <v>215</v>
      </c>
      <c r="D29" s="381" t="s">
        <v>226</v>
      </c>
      <c r="E29" s="382" t="s">
        <v>227</v>
      </c>
      <c r="F29" s="140">
        <v>1957</v>
      </c>
      <c r="G29" s="143" t="s">
        <v>228</v>
      </c>
      <c r="H29" s="145">
        <v>178250</v>
      </c>
      <c r="I29" s="125">
        <v>178250</v>
      </c>
      <c r="J29" s="125">
        <v>0</v>
      </c>
      <c r="K29" s="126">
        <v>946070.4</v>
      </c>
      <c r="L29" s="123" t="s">
        <v>216</v>
      </c>
      <c r="M29" s="123"/>
      <c r="N29" s="112" t="s">
        <v>229</v>
      </c>
      <c r="O29" s="123"/>
      <c r="P29" s="112" t="s">
        <v>46</v>
      </c>
      <c r="Q29" s="123"/>
      <c r="R29" s="112" t="s">
        <v>217</v>
      </c>
    </row>
    <row r="30" spans="1:18" ht="99.75" x14ac:dyDescent="0.25">
      <c r="A30" s="130">
        <v>20</v>
      </c>
      <c r="B30" s="434"/>
      <c r="C30" s="418" t="s">
        <v>230</v>
      </c>
      <c r="D30" s="380" t="s">
        <v>231</v>
      </c>
      <c r="E30" s="384" t="s">
        <v>232</v>
      </c>
      <c r="F30" s="133">
        <v>1960</v>
      </c>
      <c r="G30" s="147" t="s">
        <v>233</v>
      </c>
      <c r="H30" s="148">
        <v>72873.960000000006</v>
      </c>
      <c r="I30" s="134">
        <v>72873.960000000006</v>
      </c>
      <c r="J30" s="125">
        <v>0</v>
      </c>
      <c r="K30" s="126">
        <v>2065314</v>
      </c>
      <c r="L30" s="123" t="s">
        <v>234</v>
      </c>
      <c r="M30" s="123"/>
      <c r="N30" s="112" t="s">
        <v>235</v>
      </c>
      <c r="O30" s="123"/>
      <c r="P30" s="112" t="s">
        <v>46</v>
      </c>
      <c r="Q30" s="123"/>
      <c r="R30" s="112" t="s">
        <v>236</v>
      </c>
    </row>
    <row r="31" spans="1:18" ht="99.75" x14ac:dyDescent="0.25">
      <c r="A31" s="130">
        <v>21</v>
      </c>
      <c r="B31" s="434"/>
      <c r="C31" s="418" t="s">
        <v>230</v>
      </c>
      <c r="D31" s="380" t="s">
        <v>237</v>
      </c>
      <c r="E31" s="384" t="s">
        <v>238</v>
      </c>
      <c r="F31" s="133">
        <v>2003</v>
      </c>
      <c r="G31" s="86" t="s">
        <v>239</v>
      </c>
      <c r="H31" s="134">
        <v>1661850.2</v>
      </c>
      <c r="I31" s="134">
        <v>1661850.2</v>
      </c>
      <c r="J31" s="148">
        <v>0</v>
      </c>
      <c r="K31" s="135">
        <v>43313759</v>
      </c>
      <c r="L31" s="135" t="s">
        <v>240</v>
      </c>
      <c r="M31" s="135"/>
      <c r="N31" s="136" t="s">
        <v>241</v>
      </c>
      <c r="O31" s="135"/>
      <c r="P31" s="136" t="s">
        <v>46</v>
      </c>
      <c r="Q31" s="135"/>
      <c r="R31" s="136" t="s">
        <v>236</v>
      </c>
    </row>
    <row r="32" spans="1:18" ht="99.75" x14ac:dyDescent="0.25">
      <c r="A32" s="129">
        <v>22</v>
      </c>
      <c r="B32" s="571"/>
      <c r="C32" s="419" t="s">
        <v>230</v>
      </c>
      <c r="D32" s="381" t="s">
        <v>242</v>
      </c>
      <c r="E32" s="383" t="s">
        <v>243</v>
      </c>
      <c r="F32" s="140"/>
      <c r="G32" s="143" t="s">
        <v>244</v>
      </c>
      <c r="H32" s="125">
        <v>211334.49</v>
      </c>
      <c r="I32" s="125">
        <v>211334.49</v>
      </c>
      <c r="J32" s="125">
        <v>0</v>
      </c>
      <c r="K32" s="171">
        <v>2655100.7999999998</v>
      </c>
      <c r="L32" s="123" t="s">
        <v>245</v>
      </c>
      <c r="M32" s="123"/>
      <c r="N32" s="112" t="s">
        <v>246</v>
      </c>
      <c r="O32" s="123"/>
      <c r="P32" s="112" t="s">
        <v>46</v>
      </c>
      <c r="Q32" s="123"/>
      <c r="R32" s="112" t="s">
        <v>236</v>
      </c>
    </row>
    <row r="33" spans="1:18" ht="99.75" x14ac:dyDescent="0.25">
      <c r="A33" s="129">
        <v>23</v>
      </c>
      <c r="B33" s="571"/>
      <c r="C33" s="419" t="s">
        <v>230</v>
      </c>
      <c r="D33" s="381" t="s">
        <v>574</v>
      </c>
      <c r="E33" s="383" t="s">
        <v>247</v>
      </c>
      <c r="F33" s="140"/>
      <c r="G33" s="143" t="s">
        <v>575</v>
      </c>
      <c r="H33" s="145">
        <v>384895.97</v>
      </c>
      <c r="I33" s="125">
        <v>384895.97</v>
      </c>
      <c r="J33" s="125">
        <v>0</v>
      </c>
      <c r="K33" s="123"/>
      <c r="L33" s="123" t="s">
        <v>248</v>
      </c>
      <c r="M33" s="123"/>
      <c r="N33" s="112" t="s">
        <v>229</v>
      </c>
      <c r="O33" s="123"/>
      <c r="P33" s="112" t="s">
        <v>46</v>
      </c>
      <c r="Q33" s="123"/>
      <c r="R33" s="112" t="s">
        <v>236</v>
      </c>
    </row>
    <row r="34" spans="1:18" ht="99.75" x14ac:dyDescent="0.25">
      <c r="A34" s="130">
        <v>24</v>
      </c>
      <c r="B34" s="571">
        <v>1085100004</v>
      </c>
      <c r="C34" s="419" t="s">
        <v>230</v>
      </c>
      <c r="D34" s="381" t="s">
        <v>645</v>
      </c>
      <c r="E34" s="383" t="s">
        <v>646</v>
      </c>
      <c r="F34" s="140"/>
      <c r="G34" s="143" t="s">
        <v>647</v>
      </c>
      <c r="H34" s="145">
        <v>80161.36</v>
      </c>
      <c r="I34" s="125">
        <v>0</v>
      </c>
      <c r="J34" s="125">
        <v>80161.36</v>
      </c>
      <c r="K34" s="123"/>
      <c r="L34" s="123" t="s">
        <v>648</v>
      </c>
      <c r="M34" s="123"/>
      <c r="N34" s="112" t="s">
        <v>649</v>
      </c>
      <c r="O34" s="123"/>
      <c r="P34" s="112" t="s">
        <v>46</v>
      </c>
      <c r="Q34" s="123"/>
      <c r="R34" s="112" t="s">
        <v>236</v>
      </c>
    </row>
    <row r="35" spans="1:18" ht="99.75" x14ac:dyDescent="0.25">
      <c r="A35" s="130">
        <v>25</v>
      </c>
      <c r="B35" s="434"/>
      <c r="C35" s="418" t="s">
        <v>230</v>
      </c>
      <c r="D35" s="380" t="s">
        <v>576</v>
      </c>
      <c r="E35" s="384" t="s">
        <v>249</v>
      </c>
      <c r="F35" s="133">
        <v>1957</v>
      </c>
      <c r="G35" s="147" t="s">
        <v>250</v>
      </c>
      <c r="H35" s="148">
        <v>187043.17</v>
      </c>
      <c r="I35" s="134">
        <v>0</v>
      </c>
      <c r="J35" s="134">
        <v>187043.17</v>
      </c>
      <c r="K35" s="135"/>
      <c r="L35" s="135" t="s">
        <v>251</v>
      </c>
      <c r="M35" s="135"/>
      <c r="N35" s="136" t="s">
        <v>252</v>
      </c>
      <c r="O35" s="135"/>
      <c r="P35" s="112" t="s">
        <v>46</v>
      </c>
      <c r="Q35" s="123"/>
      <c r="R35" s="112" t="s">
        <v>236</v>
      </c>
    </row>
    <row r="36" spans="1:18" ht="99.75" x14ac:dyDescent="0.25">
      <c r="A36" s="129">
        <v>26</v>
      </c>
      <c r="B36" s="574"/>
      <c r="C36" s="419" t="s">
        <v>230</v>
      </c>
      <c r="D36" s="381" t="s">
        <v>253</v>
      </c>
      <c r="E36" s="383" t="s">
        <v>775</v>
      </c>
      <c r="F36" s="140">
        <v>2003</v>
      </c>
      <c r="G36" s="143" t="s">
        <v>774</v>
      </c>
      <c r="H36" s="125">
        <v>937758.33</v>
      </c>
      <c r="I36" s="125">
        <v>937758.33</v>
      </c>
      <c r="J36" s="125">
        <v>0</v>
      </c>
      <c r="K36" s="123"/>
      <c r="L36" s="123" t="s">
        <v>776</v>
      </c>
      <c r="M36" s="123"/>
      <c r="N36" s="336" t="s">
        <v>777</v>
      </c>
      <c r="O36" s="123"/>
      <c r="P36" s="329" t="s">
        <v>46</v>
      </c>
      <c r="Q36" s="123"/>
      <c r="R36" s="112" t="s">
        <v>236</v>
      </c>
    </row>
    <row r="37" spans="1:18" ht="99.75" x14ac:dyDescent="0.25">
      <c r="A37" s="129">
        <v>27</v>
      </c>
      <c r="B37" s="571"/>
      <c r="C37" s="419" t="s">
        <v>230</v>
      </c>
      <c r="D37" s="381" t="s">
        <v>176</v>
      </c>
      <c r="E37" s="141"/>
      <c r="F37" s="140"/>
      <c r="G37" s="143" t="s">
        <v>254</v>
      </c>
      <c r="H37" s="145">
        <v>1</v>
      </c>
      <c r="I37" s="125">
        <v>1</v>
      </c>
      <c r="J37" s="125">
        <v>0</v>
      </c>
      <c r="K37" s="123"/>
      <c r="L37" s="123"/>
      <c r="M37" s="123"/>
      <c r="N37" s="112"/>
      <c r="O37" s="123"/>
      <c r="P37" s="112"/>
      <c r="Q37" s="123"/>
      <c r="R37" s="112" t="s">
        <v>236</v>
      </c>
    </row>
    <row r="38" spans="1:18" ht="99.75" x14ac:dyDescent="0.25">
      <c r="A38" s="129">
        <v>28</v>
      </c>
      <c r="B38" s="571"/>
      <c r="C38" s="419" t="s">
        <v>230</v>
      </c>
      <c r="D38" s="381" t="s">
        <v>255</v>
      </c>
      <c r="E38" s="414" t="s">
        <v>821</v>
      </c>
      <c r="F38" s="140"/>
      <c r="G38" s="412" t="s">
        <v>822</v>
      </c>
      <c r="H38" s="145">
        <v>1</v>
      </c>
      <c r="I38" s="125">
        <v>1</v>
      </c>
      <c r="J38" s="125">
        <v>0</v>
      </c>
      <c r="K38" s="123"/>
      <c r="L38" s="413" t="s">
        <v>823</v>
      </c>
      <c r="M38" s="123"/>
      <c r="N38" s="415" t="s">
        <v>824</v>
      </c>
      <c r="O38" s="123"/>
      <c r="P38" s="112"/>
      <c r="Q38" s="123"/>
      <c r="R38" s="112" t="s">
        <v>236</v>
      </c>
    </row>
    <row r="39" spans="1:18" ht="99.75" x14ac:dyDescent="0.25">
      <c r="A39" s="129">
        <v>29</v>
      </c>
      <c r="B39" s="571"/>
      <c r="C39" s="422" t="s">
        <v>230</v>
      </c>
      <c r="D39" s="385" t="s">
        <v>257</v>
      </c>
      <c r="E39" s="338" t="s">
        <v>718</v>
      </c>
      <c r="F39" s="140">
        <v>1950</v>
      </c>
      <c r="G39" s="143" t="s">
        <v>714</v>
      </c>
      <c r="H39" s="145">
        <v>519834.26</v>
      </c>
      <c r="I39" s="125">
        <v>519834.26</v>
      </c>
      <c r="J39" s="125">
        <v>0</v>
      </c>
      <c r="K39" s="123"/>
      <c r="L39" s="331">
        <v>45378</v>
      </c>
      <c r="M39" s="123"/>
      <c r="N39" s="336" t="s">
        <v>715</v>
      </c>
      <c r="O39" s="123"/>
      <c r="P39" s="329" t="s">
        <v>46</v>
      </c>
      <c r="Q39" s="123"/>
      <c r="R39" s="112" t="s">
        <v>236</v>
      </c>
    </row>
    <row r="40" spans="1:18" ht="99.75" x14ac:dyDescent="0.25">
      <c r="A40" s="129">
        <v>30</v>
      </c>
      <c r="B40" s="571"/>
      <c r="C40" s="422" t="s">
        <v>230</v>
      </c>
      <c r="D40" s="138" t="s">
        <v>258</v>
      </c>
      <c r="E40" s="141"/>
      <c r="F40" s="140"/>
      <c r="G40" s="143" t="s">
        <v>259</v>
      </c>
      <c r="H40" s="145">
        <v>1</v>
      </c>
      <c r="I40" s="125">
        <v>1</v>
      </c>
      <c r="J40" s="125">
        <v>0</v>
      </c>
      <c r="K40" s="123"/>
      <c r="L40" s="123"/>
      <c r="M40" s="123"/>
      <c r="N40" s="112"/>
      <c r="O40" s="123"/>
      <c r="P40" s="112"/>
      <c r="Q40" s="123"/>
      <c r="R40" s="112" t="s">
        <v>236</v>
      </c>
    </row>
    <row r="41" spans="1:18" ht="99.75" x14ac:dyDescent="0.25">
      <c r="A41" s="129">
        <v>31</v>
      </c>
      <c r="B41" s="571"/>
      <c r="C41" s="422" t="s">
        <v>230</v>
      </c>
      <c r="D41" s="138" t="s">
        <v>260</v>
      </c>
      <c r="E41" s="141"/>
      <c r="F41" s="140"/>
      <c r="G41" s="143" t="s">
        <v>261</v>
      </c>
      <c r="H41" s="145">
        <v>1</v>
      </c>
      <c r="I41" s="125">
        <v>1</v>
      </c>
      <c r="J41" s="125">
        <v>0</v>
      </c>
      <c r="K41" s="123"/>
      <c r="L41" s="123"/>
      <c r="M41" s="123"/>
      <c r="N41" s="112"/>
      <c r="O41" s="123"/>
      <c r="P41" s="112"/>
      <c r="Q41" s="123"/>
      <c r="R41" s="112" t="s">
        <v>236</v>
      </c>
    </row>
    <row r="42" spans="1:18" ht="99.75" x14ac:dyDescent="0.25">
      <c r="A42" s="129">
        <v>32</v>
      </c>
      <c r="B42" s="571">
        <v>237</v>
      </c>
      <c r="C42" s="422" t="s">
        <v>230</v>
      </c>
      <c r="D42" s="138" t="s">
        <v>262</v>
      </c>
      <c r="E42" s="338" t="s">
        <v>717</v>
      </c>
      <c r="F42" s="140">
        <v>1960</v>
      </c>
      <c r="G42" s="143" t="s">
        <v>263</v>
      </c>
      <c r="H42" s="145">
        <v>51011.77</v>
      </c>
      <c r="I42" s="125">
        <v>51011.77</v>
      </c>
      <c r="J42" s="125">
        <v>0</v>
      </c>
      <c r="K42" s="123"/>
      <c r="L42" s="331">
        <v>45380</v>
      </c>
      <c r="M42" s="123"/>
      <c r="N42" s="336" t="s">
        <v>713</v>
      </c>
      <c r="O42" s="123"/>
      <c r="P42" s="329" t="s">
        <v>46</v>
      </c>
      <c r="Q42" s="123"/>
      <c r="R42" s="112" t="s">
        <v>236</v>
      </c>
    </row>
    <row r="43" spans="1:18" ht="99.75" x14ac:dyDescent="0.25">
      <c r="A43" s="129">
        <v>33</v>
      </c>
      <c r="B43" s="571"/>
      <c r="C43" s="422" t="s">
        <v>230</v>
      </c>
      <c r="D43" s="138" t="s">
        <v>264</v>
      </c>
      <c r="E43" s="141"/>
      <c r="F43" s="140"/>
      <c r="G43" s="179" t="s">
        <v>265</v>
      </c>
      <c r="H43" s="125">
        <v>1</v>
      </c>
      <c r="I43" s="125">
        <v>1</v>
      </c>
      <c r="J43" s="125">
        <v>0</v>
      </c>
      <c r="K43" s="123"/>
      <c r="L43" s="123"/>
      <c r="M43" s="123"/>
      <c r="N43" s="112"/>
      <c r="O43" s="123"/>
      <c r="P43" s="112"/>
      <c r="Q43" s="123"/>
      <c r="R43" s="112" t="s">
        <v>236</v>
      </c>
    </row>
    <row r="44" spans="1:18" ht="99.75" x14ac:dyDescent="0.25">
      <c r="A44" s="129">
        <v>34</v>
      </c>
      <c r="B44" s="571"/>
      <c r="C44" s="422" t="s">
        <v>230</v>
      </c>
      <c r="D44" s="138" t="s">
        <v>266</v>
      </c>
      <c r="E44" s="141"/>
      <c r="F44" s="140"/>
      <c r="G44" s="143" t="s">
        <v>267</v>
      </c>
      <c r="H44" s="145">
        <v>1</v>
      </c>
      <c r="I44" s="125">
        <v>1</v>
      </c>
      <c r="J44" s="125">
        <v>0</v>
      </c>
      <c r="K44" s="123"/>
      <c r="L44" s="123"/>
      <c r="M44" s="123"/>
      <c r="N44" s="112"/>
      <c r="O44" s="123"/>
      <c r="P44" s="112"/>
      <c r="Q44" s="123"/>
      <c r="R44" s="112" t="s">
        <v>236</v>
      </c>
    </row>
    <row r="45" spans="1:18" ht="99.75" x14ac:dyDescent="0.25">
      <c r="A45" s="130">
        <v>35</v>
      </c>
      <c r="B45" s="434"/>
      <c r="C45" s="423" t="s">
        <v>230</v>
      </c>
      <c r="D45" s="131" t="s">
        <v>268</v>
      </c>
      <c r="E45" s="146"/>
      <c r="F45" s="133"/>
      <c r="G45" s="180" t="s">
        <v>261</v>
      </c>
      <c r="H45" s="125">
        <v>1</v>
      </c>
      <c r="I45" s="125">
        <v>1</v>
      </c>
      <c r="J45" s="125">
        <v>0</v>
      </c>
      <c r="K45" s="123"/>
      <c r="L45" s="123"/>
      <c r="M45" s="123"/>
      <c r="N45" s="112"/>
      <c r="O45" s="123"/>
      <c r="P45" s="112"/>
      <c r="Q45" s="123"/>
      <c r="R45" s="112" t="s">
        <v>236</v>
      </c>
    </row>
    <row r="46" spans="1:18" ht="99.75" x14ac:dyDescent="0.25">
      <c r="A46" s="129">
        <v>36</v>
      </c>
      <c r="B46" s="571"/>
      <c r="C46" s="422" t="s">
        <v>230</v>
      </c>
      <c r="D46" s="138" t="s">
        <v>269</v>
      </c>
      <c r="E46" s="141"/>
      <c r="F46" s="140"/>
      <c r="G46" s="143" t="s">
        <v>270</v>
      </c>
      <c r="H46" s="145">
        <v>1</v>
      </c>
      <c r="I46" s="125">
        <v>1</v>
      </c>
      <c r="J46" s="125">
        <v>0</v>
      </c>
      <c r="K46" s="123"/>
      <c r="L46" s="123"/>
      <c r="M46" s="123"/>
      <c r="N46" s="112"/>
      <c r="O46" s="123"/>
      <c r="P46" s="112"/>
      <c r="Q46" s="123"/>
      <c r="R46" s="112" t="s">
        <v>236</v>
      </c>
    </row>
    <row r="47" spans="1:18" ht="99.75" x14ac:dyDescent="0.25">
      <c r="A47" s="452">
        <v>37</v>
      </c>
      <c r="B47" s="571">
        <v>224</v>
      </c>
      <c r="C47" s="422" t="s">
        <v>230</v>
      </c>
      <c r="D47" s="385" t="s">
        <v>271</v>
      </c>
      <c r="E47" s="141" t="s">
        <v>770</v>
      </c>
      <c r="F47" s="140">
        <v>1960</v>
      </c>
      <c r="G47" s="143" t="s">
        <v>771</v>
      </c>
      <c r="H47" s="145">
        <v>31578.720000000001</v>
      </c>
      <c r="I47" s="125">
        <v>31578.720000000001</v>
      </c>
      <c r="J47" s="125">
        <v>0</v>
      </c>
      <c r="K47" s="123"/>
      <c r="L47" s="123" t="s">
        <v>772</v>
      </c>
      <c r="M47" s="123"/>
      <c r="N47" s="112" t="s">
        <v>773</v>
      </c>
      <c r="O47" s="123"/>
      <c r="P47" s="329" t="s">
        <v>46</v>
      </c>
      <c r="Q47" s="123"/>
      <c r="R47" s="112" t="s">
        <v>236</v>
      </c>
    </row>
    <row r="48" spans="1:18" ht="99.75" x14ac:dyDescent="0.25">
      <c r="A48" s="129">
        <v>38</v>
      </c>
      <c r="B48" s="571"/>
      <c r="C48" s="422" t="s">
        <v>230</v>
      </c>
      <c r="D48" s="385" t="s">
        <v>272</v>
      </c>
      <c r="E48" s="338" t="s">
        <v>716</v>
      </c>
      <c r="F48" s="140">
        <v>1950</v>
      </c>
      <c r="G48" s="149" t="s">
        <v>711</v>
      </c>
      <c r="H48" s="145">
        <v>614570.41</v>
      </c>
      <c r="I48" s="125">
        <v>614570.41</v>
      </c>
      <c r="J48" s="125">
        <v>0</v>
      </c>
      <c r="K48" s="123"/>
      <c r="L48" s="331">
        <v>45380</v>
      </c>
      <c r="M48" s="123"/>
      <c r="N48" s="336" t="s">
        <v>712</v>
      </c>
      <c r="O48" s="123"/>
      <c r="P48" s="329" t="s">
        <v>46</v>
      </c>
      <c r="Q48" s="123"/>
      <c r="R48" s="112" t="s">
        <v>236</v>
      </c>
    </row>
    <row r="49" spans="1:18" ht="99.75" x14ac:dyDescent="0.25">
      <c r="A49" s="129">
        <v>39</v>
      </c>
      <c r="B49" s="571"/>
      <c r="C49" s="422" t="s">
        <v>230</v>
      </c>
      <c r="D49" s="138" t="s">
        <v>274</v>
      </c>
      <c r="E49" s="141"/>
      <c r="F49" s="140"/>
      <c r="G49" s="149" t="s">
        <v>275</v>
      </c>
      <c r="H49" s="145">
        <v>1</v>
      </c>
      <c r="I49" s="125">
        <v>1</v>
      </c>
      <c r="J49" s="125">
        <v>0</v>
      </c>
      <c r="K49" s="123"/>
      <c r="L49" s="123"/>
      <c r="M49" s="123"/>
      <c r="N49" s="112"/>
      <c r="O49" s="123"/>
      <c r="P49" s="112"/>
      <c r="Q49" s="123"/>
      <c r="R49" s="112" t="s">
        <v>236</v>
      </c>
    </row>
    <row r="50" spans="1:18" ht="99.75" x14ac:dyDescent="0.25">
      <c r="A50" s="129">
        <v>40</v>
      </c>
      <c r="B50" s="571"/>
      <c r="C50" s="422" t="s">
        <v>230</v>
      </c>
      <c r="D50" s="138" t="s">
        <v>185</v>
      </c>
      <c r="E50" s="141"/>
      <c r="F50" s="140"/>
      <c r="G50" s="149" t="s">
        <v>276</v>
      </c>
      <c r="H50" s="145">
        <v>1</v>
      </c>
      <c r="I50" s="125">
        <v>1</v>
      </c>
      <c r="J50" s="125">
        <v>0</v>
      </c>
      <c r="K50" s="123"/>
      <c r="L50" s="123"/>
      <c r="M50" s="123"/>
      <c r="N50" s="112"/>
      <c r="O50" s="123"/>
      <c r="P50" s="112"/>
      <c r="Q50" s="123"/>
      <c r="R50" s="112" t="s">
        <v>236</v>
      </c>
    </row>
    <row r="51" spans="1:18" ht="99.75" x14ac:dyDescent="0.25">
      <c r="A51" s="129">
        <v>41</v>
      </c>
      <c r="B51" s="571"/>
      <c r="C51" s="422" t="s">
        <v>230</v>
      </c>
      <c r="D51" s="178" t="s">
        <v>277</v>
      </c>
      <c r="E51" s="141"/>
      <c r="F51" s="140"/>
      <c r="G51" s="149" t="s">
        <v>256</v>
      </c>
      <c r="H51" s="145">
        <v>1</v>
      </c>
      <c r="I51" s="125">
        <v>1</v>
      </c>
      <c r="J51" s="125">
        <v>0</v>
      </c>
      <c r="K51" s="123"/>
      <c r="L51" s="123"/>
      <c r="M51" s="123"/>
      <c r="N51" s="112"/>
      <c r="O51" s="123"/>
      <c r="P51" s="112"/>
      <c r="Q51" s="123"/>
      <c r="R51" s="112" t="s">
        <v>236</v>
      </c>
    </row>
    <row r="52" spans="1:18" ht="99.75" x14ac:dyDescent="0.25">
      <c r="A52" s="129">
        <v>42</v>
      </c>
      <c r="B52" s="571"/>
      <c r="C52" s="422" t="s">
        <v>230</v>
      </c>
      <c r="D52" s="178" t="s">
        <v>181</v>
      </c>
      <c r="E52" s="141"/>
      <c r="F52" s="140"/>
      <c r="G52" s="149" t="s">
        <v>278</v>
      </c>
      <c r="H52" s="145">
        <v>1</v>
      </c>
      <c r="I52" s="125">
        <v>1</v>
      </c>
      <c r="J52" s="125">
        <v>0</v>
      </c>
      <c r="K52" s="123"/>
      <c r="L52" s="123"/>
      <c r="M52" s="123"/>
      <c r="N52" s="112"/>
      <c r="O52" s="123"/>
      <c r="P52" s="112"/>
      <c r="Q52" s="123"/>
      <c r="R52" s="112" t="s">
        <v>236</v>
      </c>
    </row>
    <row r="53" spans="1:18" ht="99.75" x14ac:dyDescent="0.25">
      <c r="A53" s="129">
        <v>43</v>
      </c>
      <c r="B53" s="571"/>
      <c r="C53" s="422" t="s">
        <v>230</v>
      </c>
      <c r="D53" s="138" t="s">
        <v>279</v>
      </c>
      <c r="E53" s="141"/>
      <c r="F53" s="140"/>
      <c r="G53" s="149" t="s">
        <v>273</v>
      </c>
      <c r="H53" s="145">
        <v>1</v>
      </c>
      <c r="I53" s="125">
        <v>1</v>
      </c>
      <c r="J53" s="125">
        <v>0</v>
      </c>
      <c r="K53" s="123"/>
      <c r="L53" s="123"/>
      <c r="M53" s="123"/>
      <c r="N53" s="112"/>
      <c r="O53" s="123"/>
      <c r="P53" s="112"/>
      <c r="Q53" s="123"/>
      <c r="R53" s="112" t="s">
        <v>236</v>
      </c>
    </row>
    <row r="54" spans="1:18" ht="99.75" x14ac:dyDescent="0.25">
      <c r="A54" s="129">
        <v>44</v>
      </c>
      <c r="B54" s="571"/>
      <c r="C54" s="422" t="s">
        <v>230</v>
      </c>
      <c r="D54" s="138" t="s">
        <v>187</v>
      </c>
      <c r="E54" s="141"/>
      <c r="F54" s="140"/>
      <c r="G54" s="149" t="s">
        <v>280</v>
      </c>
      <c r="H54" s="145">
        <v>1</v>
      </c>
      <c r="I54" s="125">
        <v>1</v>
      </c>
      <c r="J54" s="125">
        <v>0</v>
      </c>
      <c r="K54" s="123"/>
      <c r="L54" s="123"/>
      <c r="M54" s="123"/>
      <c r="N54" s="112"/>
      <c r="O54" s="123"/>
      <c r="P54" s="112"/>
      <c r="Q54" s="123"/>
      <c r="R54" s="112" t="s">
        <v>236</v>
      </c>
    </row>
    <row r="55" spans="1:18" ht="99.75" x14ac:dyDescent="0.25">
      <c r="A55" s="129">
        <v>45</v>
      </c>
      <c r="B55" s="571"/>
      <c r="C55" s="422" t="s">
        <v>230</v>
      </c>
      <c r="D55" s="138" t="s">
        <v>281</v>
      </c>
      <c r="E55" s="141"/>
      <c r="F55" s="140"/>
      <c r="G55" s="149" t="s">
        <v>282</v>
      </c>
      <c r="H55" s="145">
        <v>1</v>
      </c>
      <c r="I55" s="125">
        <v>1</v>
      </c>
      <c r="J55" s="125">
        <v>0</v>
      </c>
      <c r="K55" s="123"/>
      <c r="L55" s="123"/>
      <c r="M55" s="123"/>
      <c r="N55" s="112"/>
      <c r="O55" s="123"/>
      <c r="P55" s="112"/>
      <c r="Q55" s="123"/>
      <c r="R55" s="112" t="s">
        <v>236</v>
      </c>
    </row>
    <row r="56" spans="1:18" ht="99.75" x14ac:dyDescent="0.25">
      <c r="A56" s="129">
        <v>46</v>
      </c>
      <c r="B56" s="571"/>
      <c r="C56" s="422" t="s">
        <v>230</v>
      </c>
      <c r="D56" s="138" t="s">
        <v>283</v>
      </c>
      <c r="E56" s="141"/>
      <c r="F56" s="140"/>
      <c r="G56" s="149" t="s">
        <v>284</v>
      </c>
      <c r="H56" s="145">
        <v>1</v>
      </c>
      <c r="I56" s="125">
        <v>1</v>
      </c>
      <c r="J56" s="125">
        <v>0</v>
      </c>
      <c r="K56" s="123"/>
      <c r="L56" s="123"/>
      <c r="M56" s="123"/>
      <c r="N56" s="112"/>
      <c r="O56" s="123"/>
      <c r="P56" s="112"/>
      <c r="Q56" s="123"/>
      <c r="R56" s="112" t="s">
        <v>236</v>
      </c>
    </row>
    <row r="57" spans="1:18" ht="99.75" x14ac:dyDescent="0.25">
      <c r="A57" s="129">
        <v>47</v>
      </c>
      <c r="B57" s="571"/>
      <c r="C57" s="422" t="s">
        <v>230</v>
      </c>
      <c r="D57" s="138" t="s">
        <v>285</v>
      </c>
      <c r="E57" s="141"/>
      <c r="F57" s="140"/>
      <c r="G57" s="149" t="s">
        <v>278</v>
      </c>
      <c r="H57" s="145">
        <v>1</v>
      </c>
      <c r="I57" s="125">
        <v>1</v>
      </c>
      <c r="J57" s="125">
        <v>0</v>
      </c>
      <c r="K57" s="123"/>
      <c r="L57" s="123"/>
      <c r="M57" s="123"/>
      <c r="N57" s="112"/>
      <c r="O57" s="123"/>
      <c r="P57" s="112"/>
      <c r="Q57" s="123"/>
      <c r="R57" s="112" t="s">
        <v>236</v>
      </c>
    </row>
    <row r="58" spans="1:18" ht="99.75" x14ac:dyDescent="0.25">
      <c r="A58" s="129">
        <v>48</v>
      </c>
      <c r="B58" s="571"/>
      <c r="C58" s="422" t="s">
        <v>230</v>
      </c>
      <c r="D58" s="138" t="s">
        <v>286</v>
      </c>
      <c r="E58" s="141"/>
      <c r="F58" s="140"/>
      <c r="G58" s="149" t="s">
        <v>287</v>
      </c>
      <c r="H58" s="145">
        <v>1</v>
      </c>
      <c r="I58" s="125">
        <v>1</v>
      </c>
      <c r="J58" s="125">
        <v>0</v>
      </c>
      <c r="K58" s="123"/>
      <c r="L58" s="123"/>
      <c r="M58" s="123"/>
      <c r="N58" s="112"/>
      <c r="O58" s="123"/>
      <c r="P58" s="112"/>
      <c r="Q58" s="123"/>
      <c r="R58" s="112" t="s">
        <v>236</v>
      </c>
    </row>
    <row r="59" spans="1:18" ht="75" x14ac:dyDescent="0.25">
      <c r="A59" s="129">
        <v>49</v>
      </c>
      <c r="B59" s="571"/>
      <c r="C59" s="422" t="s">
        <v>230</v>
      </c>
      <c r="D59" s="138" t="s">
        <v>288</v>
      </c>
      <c r="E59" s="141"/>
      <c r="F59" s="140"/>
      <c r="G59" s="149" t="s">
        <v>278</v>
      </c>
      <c r="H59" s="145"/>
      <c r="I59" s="125">
        <v>1</v>
      </c>
      <c r="J59" s="125">
        <v>0</v>
      </c>
      <c r="K59" s="123"/>
      <c r="L59" s="123"/>
      <c r="M59" s="123"/>
      <c r="N59" s="112"/>
      <c r="O59" s="123"/>
      <c r="P59" s="112"/>
      <c r="Q59" s="123"/>
      <c r="R59" s="112"/>
    </row>
    <row r="60" spans="1:18" ht="85.5" x14ac:dyDescent="0.25">
      <c r="A60" s="129">
        <v>50</v>
      </c>
      <c r="B60" s="571">
        <v>1108510235</v>
      </c>
      <c r="C60" s="422" t="s">
        <v>80</v>
      </c>
      <c r="D60" s="337" t="s">
        <v>281</v>
      </c>
      <c r="E60" s="141" t="s">
        <v>289</v>
      </c>
      <c r="F60" s="140">
        <v>1980</v>
      </c>
      <c r="G60" s="149" t="s">
        <v>290</v>
      </c>
      <c r="H60" s="145">
        <v>1</v>
      </c>
      <c r="I60" s="125">
        <v>0</v>
      </c>
      <c r="J60" s="125">
        <v>1</v>
      </c>
      <c r="K60" s="123">
        <v>187855.95</v>
      </c>
      <c r="L60" s="123" t="s">
        <v>291</v>
      </c>
      <c r="M60" s="123"/>
      <c r="N60" s="112" t="s">
        <v>292</v>
      </c>
      <c r="O60" s="123"/>
      <c r="P60" s="112" t="s">
        <v>46</v>
      </c>
      <c r="Q60" s="123"/>
      <c r="R60" s="112"/>
    </row>
    <row r="61" spans="1:18" ht="85.5" x14ac:dyDescent="0.25">
      <c r="A61" s="129">
        <v>51</v>
      </c>
      <c r="B61" s="571">
        <v>1108510236</v>
      </c>
      <c r="C61" s="422" t="s">
        <v>186</v>
      </c>
      <c r="D61" s="337" t="s">
        <v>281</v>
      </c>
      <c r="E61" s="141" t="s">
        <v>293</v>
      </c>
      <c r="F61" s="140">
        <v>1980</v>
      </c>
      <c r="G61" s="149" t="s">
        <v>294</v>
      </c>
      <c r="H61" s="145">
        <v>1</v>
      </c>
      <c r="I61" s="125">
        <v>0</v>
      </c>
      <c r="J61" s="125">
        <v>1</v>
      </c>
      <c r="K61" s="123">
        <v>368423.2</v>
      </c>
      <c r="L61" s="123" t="s">
        <v>295</v>
      </c>
      <c r="M61" s="123"/>
      <c r="N61" s="112" t="s">
        <v>296</v>
      </c>
      <c r="O61" s="123"/>
      <c r="P61" s="112" t="s">
        <v>46</v>
      </c>
      <c r="Q61" s="123"/>
      <c r="R61" s="112"/>
    </row>
    <row r="62" spans="1:18" ht="85.5" x14ac:dyDescent="0.25">
      <c r="A62" s="129">
        <v>52</v>
      </c>
      <c r="B62" s="571">
        <v>1108510241</v>
      </c>
      <c r="C62" s="422" t="s">
        <v>100</v>
      </c>
      <c r="D62" s="337" t="s">
        <v>281</v>
      </c>
      <c r="E62" s="141" t="s">
        <v>297</v>
      </c>
      <c r="F62" s="140">
        <v>1986</v>
      </c>
      <c r="G62" s="149" t="s">
        <v>298</v>
      </c>
      <c r="H62" s="145">
        <v>1</v>
      </c>
      <c r="I62" s="125">
        <v>0</v>
      </c>
      <c r="J62" s="125">
        <v>1</v>
      </c>
      <c r="K62" s="123">
        <v>1748963.04</v>
      </c>
      <c r="L62" s="123" t="s">
        <v>299</v>
      </c>
      <c r="M62" s="123"/>
      <c r="N62" s="112" t="s">
        <v>300</v>
      </c>
      <c r="O62" s="123"/>
      <c r="P62" s="112" t="s">
        <v>46</v>
      </c>
      <c r="Q62" s="123"/>
      <c r="R62" s="112"/>
    </row>
    <row r="63" spans="1:18" ht="85.5" x14ac:dyDescent="0.25">
      <c r="A63" s="129">
        <v>53</v>
      </c>
      <c r="B63" s="571">
        <v>1108510239</v>
      </c>
      <c r="C63" s="422" t="s">
        <v>100</v>
      </c>
      <c r="D63" s="337" t="s">
        <v>301</v>
      </c>
      <c r="E63" s="141" t="s">
        <v>302</v>
      </c>
      <c r="F63" s="140">
        <v>1993</v>
      </c>
      <c r="G63" s="149" t="s">
        <v>303</v>
      </c>
      <c r="H63" s="145">
        <v>1</v>
      </c>
      <c r="I63" s="125">
        <v>0</v>
      </c>
      <c r="J63" s="125">
        <v>1</v>
      </c>
      <c r="K63" s="126">
        <v>1734507</v>
      </c>
      <c r="L63" s="123" t="s">
        <v>304</v>
      </c>
      <c r="M63" s="123"/>
      <c r="N63" s="112" t="s">
        <v>305</v>
      </c>
      <c r="O63" s="123"/>
      <c r="P63" s="112" t="s">
        <v>46</v>
      </c>
      <c r="Q63" s="123"/>
      <c r="R63" s="25"/>
    </row>
    <row r="64" spans="1:18" ht="85.5" x14ac:dyDescent="0.25">
      <c r="A64" s="129">
        <v>54</v>
      </c>
      <c r="B64" s="571">
        <v>1108510240</v>
      </c>
      <c r="C64" s="422" t="s">
        <v>100</v>
      </c>
      <c r="D64" s="337" t="s">
        <v>311</v>
      </c>
      <c r="E64" s="141" t="s">
        <v>307</v>
      </c>
      <c r="F64" s="140">
        <v>1974</v>
      </c>
      <c r="G64" s="149" t="s">
        <v>308</v>
      </c>
      <c r="H64" s="145">
        <v>1</v>
      </c>
      <c r="I64" s="125">
        <v>0</v>
      </c>
      <c r="J64" s="125">
        <v>1</v>
      </c>
      <c r="K64" s="123">
        <v>3731602.96</v>
      </c>
      <c r="L64" s="123" t="s">
        <v>309</v>
      </c>
      <c r="M64" s="123"/>
      <c r="N64" s="112" t="s">
        <v>310</v>
      </c>
      <c r="O64" s="123"/>
      <c r="P64" s="112" t="s">
        <v>46</v>
      </c>
      <c r="Q64" s="123"/>
      <c r="R64" s="112"/>
    </row>
    <row r="65" spans="1:19" ht="85.5" x14ac:dyDescent="0.25">
      <c r="A65" s="129">
        <v>55</v>
      </c>
      <c r="B65" s="571">
        <v>1108510238</v>
      </c>
      <c r="C65" s="422" t="s">
        <v>100</v>
      </c>
      <c r="D65" s="337" t="s">
        <v>306</v>
      </c>
      <c r="E65" s="141" t="s">
        <v>312</v>
      </c>
      <c r="F65" s="140">
        <v>1974</v>
      </c>
      <c r="G65" s="149" t="s">
        <v>313</v>
      </c>
      <c r="H65" s="145">
        <v>1</v>
      </c>
      <c r="I65" s="125">
        <v>0</v>
      </c>
      <c r="J65" s="125">
        <v>1</v>
      </c>
      <c r="K65" s="123">
        <v>1681509.92</v>
      </c>
      <c r="L65" s="123" t="s">
        <v>314</v>
      </c>
      <c r="M65" s="123"/>
      <c r="N65" s="112" t="s">
        <v>315</v>
      </c>
      <c r="O65" s="123"/>
      <c r="P65" s="112" t="s">
        <v>46</v>
      </c>
      <c r="Q65" s="123"/>
      <c r="R65" s="112"/>
    </row>
    <row r="66" spans="1:19" ht="85.5" x14ac:dyDescent="0.25">
      <c r="A66" s="129">
        <v>56</v>
      </c>
      <c r="B66" s="571">
        <v>1108510237</v>
      </c>
      <c r="C66" s="422" t="s">
        <v>100</v>
      </c>
      <c r="D66" s="337" t="s">
        <v>316</v>
      </c>
      <c r="E66" s="141" t="s">
        <v>317</v>
      </c>
      <c r="F66" s="140">
        <v>1984</v>
      </c>
      <c r="G66" s="149" t="s">
        <v>318</v>
      </c>
      <c r="H66" s="145">
        <v>1</v>
      </c>
      <c r="I66" s="125">
        <v>0</v>
      </c>
      <c r="J66" s="125">
        <v>1</v>
      </c>
      <c r="K66" s="123">
        <v>3750875.28</v>
      </c>
      <c r="L66" s="123" t="s">
        <v>314</v>
      </c>
      <c r="M66" s="123"/>
      <c r="N66" s="112" t="s">
        <v>319</v>
      </c>
      <c r="O66" s="123"/>
      <c r="P66" s="112" t="s">
        <v>46</v>
      </c>
      <c r="Q66" s="123"/>
      <c r="R66" s="112"/>
    </row>
    <row r="67" spans="1:19" ht="85.5" x14ac:dyDescent="0.25">
      <c r="A67" s="129">
        <v>57</v>
      </c>
      <c r="B67" s="571">
        <v>1085100005</v>
      </c>
      <c r="C67" s="422" t="s">
        <v>100</v>
      </c>
      <c r="D67" s="337" t="s">
        <v>320</v>
      </c>
      <c r="E67" s="141" t="s">
        <v>321</v>
      </c>
      <c r="F67" s="140">
        <v>1993</v>
      </c>
      <c r="G67" s="149" t="s">
        <v>322</v>
      </c>
      <c r="H67" s="145">
        <v>1</v>
      </c>
      <c r="I67" s="125">
        <v>0</v>
      </c>
      <c r="J67" s="125">
        <v>1</v>
      </c>
      <c r="K67" s="123">
        <v>3372652.5</v>
      </c>
      <c r="L67" s="123" t="s">
        <v>323</v>
      </c>
      <c r="M67" s="123"/>
      <c r="N67" s="112" t="s">
        <v>324</v>
      </c>
      <c r="O67" s="123"/>
      <c r="P67" s="112" t="s">
        <v>46</v>
      </c>
      <c r="Q67" s="123"/>
      <c r="R67" s="112"/>
      <c r="S67" s="87"/>
    </row>
    <row r="68" spans="1:19" ht="30" x14ac:dyDescent="0.25">
      <c r="A68" s="85">
        <v>58</v>
      </c>
      <c r="B68" s="85"/>
      <c r="C68" s="88" t="s">
        <v>80</v>
      </c>
      <c r="D68" s="88" t="s">
        <v>60</v>
      </c>
      <c r="E68" s="89"/>
      <c r="F68" s="90">
        <v>1979</v>
      </c>
      <c r="G68" s="91" t="s">
        <v>325</v>
      </c>
      <c r="H68" s="92">
        <v>1</v>
      </c>
      <c r="I68" s="93">
        <v>1</v>
      </c>
      <c r="J68" s="93">
        <v>0</v>
      </c>
      <c r="K68" s="94"/>
      <c r="L68" s="94"/>
      <c r="M68" s="94"/>
      <c r="N68" s="95"/>
      <c r="O68" s="94"/>
      <c r="P68" s="95"/>
      <c r="Q68" s="94"/>
      <c r="R68" s="95"/>
    </row>
    <row r="69" spans="1:19" ht="128.25" x14ac:dyDescent="0.25">
      <c r="A69" s="85">
        <v>59</v>
      </c>
      <c r="B69" s="575">
        <v>1085100007</v>
      </c>
      <c r="C69" s="425" t="s">
        <v>825</v>
      </c>
      <c r="D69" s="424" t="s">
        <v>826</v>
      </c>
      <c r="E69" s="89" t="s">
        <v>827</v>
      </c>
      <c r="F69" s="90">
        <v>1994</v>
      </c>
      <c r="G69" s="91" t="s">
        <v>828</v>
      </c>
      <c r="H69" s="92">
        <v>2235246.6</v>
      </c>
      <c r="I69" s="93">
        <v>2235246.6</v>
      </c>
      <c r="J69" s="93">
        <v>0</v>
      </c>
      <c r="K69" s="94">
        <v>2235246.6</v>
      </c>
      <c r="L69" s="426" t="s">
        <v>829</v>
      </c>
      <c r="M69" s="94"/>
      <c r="N69" s="33" t="s">
        <v>830</v>
      </c>
      <c r="O69" s="94"/>
      <c r="P69" s="33" t="s">
        <v>831</v>
      </c>
      <c r="Q69" s="94"/>
      <c r="R69" s="95"/>
    </row>
    <row r="70" spans="1:19" x14ac:dyDescent="0.25">
      <c r="A70" s="532" t="s">
        <v>577</v>
      </c>
      <c r="B70" s="532"/>
      <c r="C70" s="532"/>
      <c r="D70" s="532"/>
      <c r="E70" s="532"/>
      <c r="F70" s="532"/>
      <c r="G70" s="532"/>
      <c r="H70" s="294">
        <f>SUM(H9:H69)</f>
        <v>11585903.99</v>
      </c>
      <c r="I70" s="294">
        <f>SUM(I9:I69)</f>
        <v>9043549.6799999997</v>
      </c>
      <c r="J70" s="294">
        <f>SUM(J9:J69)</f>
        <v>2542355.31</v>
      </c>
      <c r="K70" s="96"/>
      <c r="L70" s="96"/>
      <c r="M70" s="96"/>
      <c r="N70" s="96"/>
      <c r="O70" s="96"/>
      <c r="P70" s="96"/>
      <c r="Q70" s="96"/>
      <c r="R70" s="96"/>
    </row>
    <row r="71" spans="1:19" ht="20.25" x14ac:dyDescent="0.3">
      <c r="A71" s="533" t="s">
        <v>578</v>
      </c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3"/>
    </row>
    <row r="72" spans="1:19" ht="135" x14ac:dyDescent="0.25">
      <c r="A72" s="70">
        <v>1</v>
      </c>
      <c r="B72" s="70">
        <v>1108510151</v>
      </c>
      <c r="C72" s="429" t="s">
        <v>329</v>
      </c>
      <c r="D72" s="97" t="s">
        <v>330</v>
      </c>
      <c r="E72" s="98" t="s">
        <v>328</v>
      </c>
      <c r="F72" s="33"/>
      <c r="G72" s="99" t="s">
        <v>331</v>
      </c>
      <c r="H72" s="102">
        <v>219891</v>
      </c>
      <c r="I72" s="303">
        <v>0</v>
      </c>
      <c r="J72" s="106">
        <v>219891</v>
      </c>
      <c r="K72" s="102" t="s">
        <v>579</v>
      </c>
      <c r="L72" s="103" t="s">
        <v>332</v>
      </c>
      <c r="M72" s="28"/>
      <c r="N72" s="101" t="s">
        <v>333</v>
      </c>
      <c r="O72" s="33"/>
      <c r="P72" s="33" t="s">
        <v>46</v>
      </c>
      <c r="Q72" s="28"/>
      <c r="R72" s="33"/>
      <c r="S72" s="433" t="s">
        <v>839</v>
      </c>
    </row>
    <row r="73" spans="1:19" ht="185.25" x14ac:dyDescent="0.25">
      <c r="A73" s="129">
        <v>2</v>
      </c>
      <c r="B73" s="571">
        <v>1108510140</v>
      </c>
      <c r="C73" s="427" t="s">
        <v>329</v>
      </c>
      <c r="D73" s="138" t="s">
        <v>335</v>
      </c>
      <c r="E73" s="150" t="s">
        <v>334</v>
      </c>
      <c r="F73" s="112"/>
      <c r="G73" s="151" t="s">
        <v>336</v>
      </c>
      <c r="H73" s="453">
        <v>297314.55</v>
      </c>
      <c r="I73" s="126">
        <v>0</v>
      </c>
      <c r="J73" s="123">
        <v>297314.55</v>
      </c>
      <c r="K73" s="152" t="s">
        <v>580</v>
      </c>
      <c r="L73" s="327" t="s">
        <v>672</v>
      </c>
      <c r="M73" s="123"/>
      <c r="N73" s="328" t="s">
        <v>673</v>
      </c>
      <c r="O73" s="112"/>
      <c r="P73" s="329" t="s">
        <v>46</v>
      </c>
      <c r="Q73" s="123"/>
      <c r="R73" s="112" t="s">
        <v>338</v>
      </c>
    </row>
    <row r="74" spans="1:19" ht="90" x14ac:dyDescent="0.25">
      <c r="A74" s="129">
        <v>3</v>
      </c>
      <c r="B74" s="571">
        <v>1108510193</v>
      </c>
      <c r="C74" s="427" t="s">
        <v>329</v>
      </c>
      <c r="D74" s="138" t="s">
        <v>340</v>
      </c>
      <c r="E74" s="154" t="s">
        <v>339</v>
      </c>
      <c r="F74" s="112"/>
      <c r="G74" s="120" t="s">
        <v>341</v>
      </c>
      <c r="H74" s="453">
        <v>10278</v>
      </c>
      <c r="I74" s="126">
        <v>0</v>
      </c>
      <c r="J74" s="126">
        <v>10278</v>
      </c>
      <c r="K74" s="152">
        <v>248618.46</v>
      </c>
      <c r="L74" s="155" t="s">
        <v>620</v>
      </c>
      <c r="M74" s="123"/>
      <c r="N74" s="120" t="s">
        <v>619</v>
      </c>
      <c r="O74" s="112"/>
      <c r="P74" s="112" t="s">
        <v>46</v>
      </c>
      <c r="Q74" s="123"/>
      <c r="R74" s="25"/>
    </row>
    <row r="75" spans="1:19" ht="171" x14ac:dyDescent="0.25">
      <c r="A75" s="129">
        <v>4</v>
      </c>
      <c r="B75" s="576" t="s">
        <v>581</v>
      </c>
      <c r="C75" s="427" t="s">
        <v>329</v>
      </c>
      <c r="D75" s="432" t="s">
        <v>842</v>
      </c>
      <c r="E75" s="154" t="s">
        <v>342</v>
      </c>
      <c r="F75" s="128"/>
      <c r="G75" s="120" t="s">
        <v>343</v>
      </c>
      <c r="H75" s="453">
        <v>243260</v>
      </c>
      <c r="I75" s="126">
        <v>0</v>
      </c>
      <c r="J75" s="123">
        <v>243260</v>
      </c>
      <c r="K75" s="152" t="s">
        <v>582</v>
      </c>
      <c r="L75" s="327" t="s">
        <v>700</v>
      </c>
      <c r="M75" s="123"/>
      <c r="N75" s="328" t="s">
        <v>701</v>
      </c>
      <c r="O75" s="112"/>
      <c r="P75" s="329" t="s">
        <v>46</v>
      </c>
      <c r="Q75" s="123"/>
      <c r="R75" s="112" t="s">
        <v>344</v>
      </c>
    </row>
    <row r="76" spans="1:19" ht="90" x14ac:dyDescent="0.25">
      <c r="A76" s="130">
        <v>5</v>
      </c>
      <c r="B76" s="434">
        <v>1108510215</v>
      </c>
      <c r="C76" s="428" t="s">
        <v>329</v>
      </c>
      <c r="D76" s="131" t="s">
        <v>767</v>
      </c>
      <c r="E76" s="156" t="s">
        <v>345</v>
      </c>
      <c r="F76" s="157"/>
      <c r="G76" s="120" t="s">
        <v>346</v>
      </c>
      <c r="H76" s="453">
        <v>903143.08</v>
      </c>
      <c r="I76" s="126">
        <v>0</v>
      </c>
      <c r="J76" s="126">
        <v>903143.08</v>
      </c>
      <c r="K76" s="152">
        <v>2442337.2799999998</v>
      </c>
      <c r="L76" s="155" t="s">
        <v>83</v>
      </c>
      <c r="M76" s="123"/>
      <c r="N76" s="120" t="s">
        <v>621</v>
      </c>
      <c r="O76" s="112"/>
      <c r="P76" s="112" t="s">
        <v>46</v>
      </c>
      <c r="Q76" s="123"/>
      <c r="R76" s="112"/>
    </row>
    <row r="77" spans="1:19" ht="150" x14ac:dyDescent="0.25">
      <c r="A77" s="129">
        <v>6</v>
      </c>
      <c r="B77" s="571">
        <v>1108510216</v>
      </c>
      <c r="C77" s="427" t="s">
        <v>329</v>
      </c>
      <c r="D77" s="138" t="s">
        <v>348</v>
      </c>
      <c r="E77" s="154" t="s">
        <v>347</v>
      </c>
      <c r="F77" s="112"/>
      <c r="G77" s="151" t="s">
        <v>349</v>
      </c>
      <c r="H77" s="453">
        <v>14695.62</v>
      </c>
      <c r="I77" s="126">
        <v>0</v>
      </c>
      <c r="J77" s="123">
        <v>14695.62</v>
      </c>
      <c r="K77" s="152" t="s">
        <v>583</v>
      </c>
      <c r="L77" s="155" t="s">
        <v>350</v>
      </c>
      <c r="M77" s="123"/>
      <c r="N77" s="120" t="s">
        <v>622</v>
      </c>
      <c r="O77" s="112"/>
      <c r="P77" s="112" t="s">
        <v>46</v>
      </c>
      <c r="Q77" s="123"/>
      <c r="R77" s="112"/>
    </row>
    <row r="78" spans="1:19" ht="150" x14ac:dyDescent="0.25">
      <c r="A78" s="129">
        <v>7</v>
      </c>
      <c r="B78" s="571">
        <v>1108510217</v>
      </c>
      <c r="C78" s="427" t="s">
        <v>329</v>
      </c>
      <c r="D78" s="138" t="s">
        <v>768</v>
      </c>
      <c r="E78" s="154" t="s">
        <v>351</v>
      </c>
      <c r="F78" s="128"/>
      <c r="G78" s="120" t="s">
        <v>352</v>
      </c>
      <c r="H78" s="453">
        <v>14886.06</v>
      </c>
      <c r="I78" s="126">
        <v>0</v>
      </c>
      <c r="J78" s="126">
        <v>14886.06</v>
      </c>
      <c r="K78" s="152">
        <v>750079.35</v>
      </c>
      <c r="L78" s="155" t="s">
        <v>350</v>
      </c>
      <c r="M78" s="123"/>
      <c r="N78" s="120" t="s">
        <v>623</v>
      </c>
      <c r="O78" s="112"/>
      <c r="P78" s="112" t="s">
        <v>46</v>
      </c>
      <c r="Q78" s="123"/>
      <c r="R78" s="112"/>
    </row>
    <row r="79" spans="1:19" ht="149.25" x14ac:dyDescent="0.25">
      <c r="A79" s="70">
        <v>8</v>
      </c>
      <c r="B79" s="577">
        <v>1108510218</v>
      </c>
      <c r="C79" s="429" t="s">
        <v>329</v>
      </c>
      <c r="D79" s="97" t="s">
        <v>354</v>
      </c>
      <c r="E79" s="104" t="s">
        <v>353</v>
      </c>
      <c r="F79" s="105"/>
      <c r="G79" s="101" t="s">
        <v>352</v>
      </c>
      <c r="H79" s="454">
        <v>108620.4</v>
      </c>
      <c r="I79" s="106">
        <v>0</v>
      </c>
      <c r="J79" s="106">
        <v>108620.4</v>
      </c>
      <c r="K79" s="102" t="s">
        <v>584</v>
      </c>
      <c r="L79" s="103" t="s">
        <v>355</v>
      </c>
      <c r="M79" s="28"/>
      <c r="N79" s="158" t="s">
        <v>624</v>
      </c>
      <c r="O79" s="33"/>
      <c r="P79" s="33" t="s">
        <v>46</v>
      </c>
      <c r="Q79" s="28"/>
      <c r="R79" s="33"/>
    </row>
    <row r="80" spans="1:19" ht="90" x14ac:dyDescent="0.25">
      <c r="A80" s="129">
        <v>9</v>
      </c>
      <c r="B80" s="571">
        <v>1085500009</v>
      </c>
      <c r="C80" s="427" t="s">
        <v>329</v>
      </c>
      <c r="D80" s="432" t="s">
        <v>832</v>
      </c>
      <c r="E80" s="159" t="s">
        <v>356</v>
      </c>
      <c r="F80" s="128"/>
      <c r="G80" s="120" t="s">
        <v>357</v>
      </c>
      <c r="H80" s="453">
        <v>1807823.41</v>
      </c>
      <c r="I80" s="126">
        <v>0</v>
      </c>
      <c r="J80" s="126">
        <v>1807823.41</v>
      </c>
      <c r="K80" s="152">
        <v>1807823.41</v>
      </c>
      <c r="L80" s="327" t="s">
        <v>700</v>
      </c>
      <c r="M80" s="123"/>
      <c r="N80" s="328" t="s">
        <v>702</v>
      </c>
      <c r="O80" s="112"/>
      <c r="P80" s="329" t="s">
        <v>46</v>
      </c>
      <c r="Q80" s="123"/>
      <c r="R80" s="112"/>
      <c r="S80" s="107"/>
    </row>
    <row r="81" spans="1:19" ht="132.75" customHeight="1" x14ac:dyDescent="0.25">
      <c r="A81" s="130">
        <v>10</v>
      </c>
      <c r="B81" s="434">
        <v>1108510214</v>
      </c>
      <c r="C81" s="428" t="s">
        <v>329</v>
      </c>
      <c r="D81" s="131" t="s">
        <v>359</v>
      </c>
      <c r="E81" s="160" t="s">
        <v>358</v>
      </c>
      <c r="F81" s="157"/>
      <c r="G81" s="161" t="s">
        <v>360</v>
      </c>
      <c r="H81" s="453">
        <v>790850.61</v>
      </c>
      <c r="I81" s="126">
        <v>0</v>
      </c>
      <c r="J81" s="123">
        <v>790850.61</v>
      </c>
      <c r="K81" s="152" t="s">
        <v>585</v>
      </c>
      <c r="L81" s="153" t="s">
        <v>350</v>
      </c>
      <c r="M81" s="123"/>
      <c r="N81" s="120" t="s">
        <v>625</v>
      </c>
      <c r="O81" s="112"/>
      <c r="P81" s="162" t="s">
        <v>46</v>
      </c>
      <c r="Q81" s="123"/>
      <c r="R81" s="112"/>
    </row>
    <row r="82" spans="1:19" ht="132.75" customHeight="1" x14ac:dyDescent="0.25">
      <c r="A82" s="129">
        <v>11</v>
      </c>
      <c r="B82" s="571">
        <v>1108510213</v>
      </c>
      <c r="C82" s="427" t="s">
        <v>329</v>
      </c>
      <c r="D82" s="432" t="s">
        <v>844</v>
      </c>
      <c r="E82" s="159" t="s">
        <v>361</v>
      </c>
      <c r="F82" s="112"/>
      <c r="G82" s="120" t="s">
        <v>362</v>
      </c>
      <c r="H82" s="455">
        <v>1</v>
      </c>
      <c r="I82" s="126">
        <v>0</v>
      </c>
      <c r="J82" s="126">
        <v>1</v>
      </c>
      <c r="K82" s="152" t="s">
        <v>586</v>
      </c>
      <c r="L82" s="581" t="s">
        <v>845</v>
      </c>
      <c r="M82" s="123"/>
      <c r="N82" s="582" t="s">
        <v>846</v>
      </c>
      <c r="O82" s="112"/>
      <c r="P82" s="329" t="s">
        <v>46</v>
      </c>
      <c r="Q82" s="123"/>
      <c r="R82" s="112"/>
    </row>
    <row r="83" spans="1:19" ht="171" x14ac:dyDescent="0.25">
      <c r="A83" s="129">
        <v>12</v>
      </c>
      <c r="B83" s="571">
        <v>1108510219</v>
      </c>
      <c r="C83" s="427" t="s">
        <v>329</v>
      </c>
      <c r="D83" s="138" t="s">
        <v>364</v>
      </c>
      <c r="E83" s="159" t="s">
        <v>363</v>
      </c>
      <c r="F83" s="112"/>
      <c r="G83" s="163" t="s">
        <v>365</v>
      </c>
      <c r="H83" s="455">
        <v>11735.54</v>
      </c>
      <c r="I83" s="126">
        <v>0</v>
      </c>
      <c r="J83" s="123">
        <v>11735.54</v>
      </c>
      <c r="K83" s="152" t="s">
        <v>587</v>
      </c>
      <c r="L83" s="327" t="s">
        <v>674</v>
      </c>
      <c r="M83" s="123"/>
      <c r="N83" s="328" t="s">
        <v>676</v>
      </c>
      <c r="O83" s="112"/>
      <c r="P83" s="580" t="s">
        <v>46</v>
      </c>
      <c r="Q83" s="123"/>
      <c r="R83" s="112" t="s">
        <v>366</v>
      </c>
    </row>
    <row r="84" spans="1:19" ht="171" x14ac:dyDescent="0.25">
      <c r="A84" s="129">
        <v>13</v>
      </c>
      <c r="B84" s="571">
        <v>1108510220</v>
      </c>
      <c r="C84" s="427" t="s">
        <v>329</v>
      </c>
      <c r="D84" s="138" t="s">
        <v>368</v>
      </c>
      <c r="E84" s="159" t="s">
        <v>367</v>
      </c>
      <c r="F84" s="112"/>
      <c r="G84" s="151" t="s">
        <v>369</v>
      </c>
      <c r="H84" s="453">
        <v>47567.83</v>
      </c>
      <c r="I84" s="126">
        <v>0</v>
      </c>
      <c r="J84" s="123">
        <v>47567.83</v>
      </c>
      <c r="K84" s="152" t="s">
        <v>588</v>
      </c>
      <c r="L84" s="327" t="s">
        <v>674</v>
      </c>
      <c r="M84" s="123"/>
      <c r="N84" s="328" t="s">
        <v>675</v>
      </c>
      <c r="O84" s="112"/>
      <c r="P84" s="329" t="s">
        <v>46</v>
      </c>
      <c r="Q84" s="123"/>
      <c r="R84" s="112" t="s">
        <v>370</v>
      </c>
    </row>
    <row r="85" spans="1:19" ht="135" x14ac:dyDescent="0.25">
      <c r="A85" s="129">
        <v>14</v>
      </c>
      <c r="B85" s="571">
        <v>1108510221</v>
      </c>
      <c r="C85" s="427" t="s">
        <v>372</v>
      </c>
      <c r="D85" s="138" t="s">
        <v>373</v>
      </c>
      <c r="E85" s="159" t="s">
        <v>371</v>
      </c>
      <c r="F85" s="112"/>
      <c r="G85" s="151" t="s">
        <v>374</v>
      </c>
      <c r="H85" s="453">
        <v>24300</v>
      </c>
      <c r="I85" s="126">
        <v>0</v>
      </c>
      <c r="J85" s="126">
        <v>24300</v>
      </c>
      <c r="K85" s="152" t="s">
        <v>589</v>
      </c>
      <c r="L85" s="327" t="s">
        <v>677</v>
      </c>
      <c r="M85" s="123"/>
      <c r="N85" s="328" t="s">
        <v>683</v>
      </c>
      <c r="O85" s="112"/>
      <c r="P85" s="329" t="s">
        <v>46</v>
      </c>
      <c r="Q85" s="123"/>
      <c r="R85" s="112"/>
    </row>
    <row r="86" spans="1:19" ht="135" x14ac:dyDescent="0.25">
      <c r="A86" s="129">
        <v>15</v>
      </c>
      <c r="B86" s="571">
        <v>1108510222</v>
      </c>
      <c r="C86" s="427" t="s">
        <v>372</v>
      </c>
      <c r="D86" s="138" t="s">
        <v>376</v>
      </c>
      <c r="E86" s="159" t="s">
        <v>375</v>
      </c>
      <c r="F86" s="128"/>
      <c r="G86" s="164" t="s">
        <v>377</v>
      </c>
      <c r="H86" s="453">
        <v>23707.84</v>
      </c>
      <c r="I86" s="126">
        <v>0</v>
      </c>
      <c r="J86" s="123">
        <v>23707.84</v>
      </c>
      <c r="K86" s="152" t="s">
        <v>590</v>
      </c>
      <c r="L86" s="327" t="s">
        <v>700</v>
      </c>
      <c r="M86" s="123"/>
      <c r="N86" s="328" t="s">
        <v>706</v>
      </c>
      <c r="O86" s="112"/>
      <c r="P86" s="329" t="s">
        <v>46</v>
      </c>
      <c r="Q86" s="123"/>
      <c r="R86" s="112"/>
    </row>
    <row r="87" spans="1:19" ht="135" x14ac:dyDescent="0.25">
      <c r="A87" s="130">
        <v>16</v>
      </c>
      <c r="B87" s="434">
        <v>1108510223</v>
      </c>
      <c r="C87" s="428" t="s">
        <v>372</v>
      </c>
      <c r="D87" s="131" t="s">
        <v>379</v>
      </c>
      <c r="E87" s="160" t="s">
        <v>378</v>
      </c>
      <c r="F87" s="157"/>
      <c r="G87" s="164" t="s">
        <v>380</v>
      </c>
      <c r="H87" s="453">
        <v>19150</v>
      </c>
      <c r="I87" s="126">
        <v>0</v>
      </c>
      <c r="J87" s="126">
        <v>19150</v>
      </c>
      <c r="K87" s="152" t="s">
        <v>591</v>
      </c>
      <c r="L87" s="327" t="s">
        <v>677</v>
      </c>
      <c r="M87" s="123"/>
      <c r="N87" s="328" t="s">
        <v>678</v>
      </c>
      <c r="O87" s="112"/>
      <c r="P87" s="329" t="s">
        <v>46</v>
      </c>
      <c r="Q87" s="123"/>
      <c r="R87" s="112"/>
    </row>
    <row r="88" spans="1:19" ht="199.5" x14ac:dyDescent="0.25">
      <c r="A88" s="70">
        <v>17</v>
      </c>
      <c r="B88" s="577">
        <v>1108510231</v>
      </c>
      <c r="C88" s="429" t="s">
        <v>329</v>
      </c>
      <c r="D88" s="97" t="s">
        <v>769</v>
      </c>
      <c r="E88" s="108" t="s">
        <v>381</v>
      </c>
      <c r="F88" s="33"/>
      <c r="G88" s="109" t="s">
        <v>365</v>
      </c>
      <c r="H88" s="456">
        <v>25650.240000000002</v>
      </c>
      <c r="I88" s="106">
        <v>0</v>
      </c>
      <c r="J88" s="28">
        <v>25650.240000000002</v>
      </c>
      <c r="K88" s="102" t="s">
        <v>382</v>
      </c>
      <c r="L88" s="327" t="s">
        <v>679</v>
      </c>
      <c r="M88" s="28"/>
      <c r="N88" s="330" t="s">
        <v>680</v>
      </c>
      <c r="O88" s="33"/>
      <c r="P88" s="329" t="s">
        <v>46</v>
      </c>
      <c r="Q88" s="28"/>
      <c r="R88" s="33" t="s">
        <v>383</v>
      </c>
    </row>
    <row r="89" spans="1:19" ht="85.5" x14ac:dyDescent="0.25">
      <c r="A89" s="129">
        <v>18</v>
      </c>
      <c r="B89" s="571">
        <v>1108510232</v>
      </c>
      <c r="C89" s="427" t="s">
        <v>329</v>
      </c>
      <c r="D89" s="138" t="s">
        <v>408</v>
      </c>
      <c r="E89" s="159" t="s">
        <v>409</v>
      </c>
      <c r="F89" s="128"/>
      <c r="G89" s="120" t="s">
        <v>410</v>
      </c>
      <c r="H89" s="453">
        <v>32437.56</v>
      </c>
      <c r="I89" s="126">
        <v>0</v>
      </c>
      <c r="J89" s="123">
        <v>32437.56</v>
      </c>
      <c r="K89" s="152" t="s">
        <v>592</v>
      </c>
      <c r="L89" s="327" t="s">
        <v>681</v>
      </c>
      <c r="M89" s="123"/>
      <c r="N89" s="329" t="s">
        <v>682</v>
      </c>
      <c r="O89" s="112"/>
      <c r="P89" s="329" t="s">
        <v>46</v>
      </c>
      <c r="Q89" s="112"/>
      <c r="R89" s="112"/>
    </row>
    <row r="90" spans="1:19" ht="105" x14ac:dyDescent="0.25">
      <c r="A90" s="314">
        <v>19</v>
      </c>
      <c r="B90" s="314"/>
      <c r="C90" s="315" t="s">
        <v>329</v>
      </c>
      <c r="D90" s="316" t="s">
        <v>385</v>
      </c>
      <c r="E90" s="317" t="s">
        <v>384</v>
      </c>
      <c r="F90" s="315"/>
      <c r="G90" s="318" t="s">
        <v>386</v>
      </c>
      <c r="H90" s="319">
        <v>1572925.5</v>
      </c>
      <c r="I90" s="320">
        <v>0</v>
      </c>
      <c r="J90" s="321">
        <v>1572925.5</v>
      </c>
      <c r="K90" s="322" t="s">
        <v>593</v>
      </c>
      <c r="L90" s="323" t="s">
        <v>387</v>
      </c>
      <c r="M90" s="324"/>
      <c r="N90" s="325" t="s">
        <v>388</v>
      </c>
      <c r="O90" s="326"/>
      <c r="P90" s="326" t="s">
        <v>337</v>
      </c>
      <c r="Q90" s="324"/>
      <c r="R90" s="306" t="s">
        <v>669</v>
      </c>
      <c r="S90" s="313" t="s">
        <v>671</v>
      </c>
    </row>
    <row r="91" spans="1:19" x14ac:dyDescent="0.25">
      <c r="A91" s="527" t="s">
        <v>667</v>
      </c>
      <c r="B91" s="530"/>
      <c r="C91" s="530"/>
      <c r="D91" s="530"/>
      <c r="E91" s="530"/>
      <c r="F91" s="531"/>
      <c r="G91" s="299"/>
      <c r="H91" s="300">
        <f>SUM(H73:H89)</f>
        <v>4375421.7399999993</v>
      </c>
      <c r="I91" s="304">
        <f>SUM(I72:I90)</f>
        <v>0</v>
      </c>
      <c r="J91" s="301">
        <f>SUM(J73:J89)</f>
        <v>4375421.7399999993</v>
      </c>
      <c r="K91" s="115"/>
      <c r="L91" s="116"/>
      <c r="M91" s="114"/>
      <c r="N91" s="113"/>
      <c r="O91" s="117"/>
      <c r="P91" s="117"/>
      <c r="Q91" s="114"/>
      <c r="R91" s="117"/>
    </row>
    <row r="92" spans="1:19" ht="20.25" x14ac:dyDescent="0.3">
      <c r="A92" s="534" t="s">
        <v>389</v>
      </c>
      <c r="B92" s="534"/>
      <c r="C92" s="534"/>
      <c r="D92" s="534"/>
      <c r="E92" s="534"/>
      <c r="F92" s="534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</row>
    <row r="93" spans="1:19" ht="156.75" x14ac:dyDescent="0.25">
      <c r="A93" s="70">
        <v>20</v>
      </c>
      <c r="B93" s="577"/>
      <c r="C93" s="429" t="s">
        <v>391</v>
      </c>
      <c r="D93" s="97" t="s">
        <v>392</v>
      </c>
      <c r="E93" s="108" t="s">
        <v>390</v>
      </c>
      <c r="F93" s="33"/>
      <c r="G93" s="158" t="s">
        <v>670</v>
      </c>
      <c r="H93" s="110">
        <v>737681.76</v>
      </c>
      <c r="I93" s="303">
        <v>0</v>
      </c>
      <c r="J93" s="106">
        <v>737681.76</v>
      </c>
      <c r="K93" s="102" t="s">
        <v>594</v>
      </c>
      <c r="L93" s="111" t="s">
        <v>393</v>
      </c>
      <c r="M93" s="28"/>
      <c r="N93" s="33" t="s">
        <v>394</v>
      </c>
      <c r="O93" s="33"/>
      <c r="P93" s="33" t="s">
        <v>46</v>
      </c>
      <c r="Q93" s="33" t="s">
        <v>395</v>
      </c>
      <c r="R93" s="118"/>
      <c r="S93" s="433" t="s">
        <v>839</v>
      </c>
    </row>
    <row r="94" spans="1:19" ht="142.5" x14ac:dyDescent="0.25">
      <c r="A94" s="129">
        <v>21</v>
      </c>
      <c r="B94" s="571"/>
      <c r="C94" s="427" t="s">
        <v>391</v>
      </c>
      <c r="D94" s="138" t="s">
        <v>397</v>
      </c>
      <c r="E94" s="159" t="s">
        <v>396</v>
      </c>
      <c r="F94" s="128"/>
      <c r="G94" s="120" t="s">
        <v>628</v>
      </c>
      <c r="H94" s="453">
        <v>2198284</v>
      </c>
      <c r="I94" s="165">
        <v>0</v>
      </c>
      <c r="J94" s="165">
        <v>2198284</v>
      </c>
      <c r="K94" s="152" t="s">
        <v>595</v>
      </c>
      <c r="L94" s="155" t="s">
        <v>626</v>
      </c>
      <c r="M94" s="123"/>
      <c r="N94" s="120" t="s">
        <v>627</v>
      </c>
      <c r="O94" s="112"/>
      <c r="P94" s="112" t="s">
        <v>46</v>
      </c>
      <c r="Q94" s="112" t="s">
        <v>398</v>
      </c>
      <c r="R94" s="112"/>
    </row>
    <row r="95" spans="1:19" ht="99.75" x14ac:dyDescent="0.25">
      <c r="A95" s="129">
        <v>22</v>
      </c>
      <c r="B95" s="571"/>
      <c r="C95" s="427" t="s">
        <v>391</v>
      </c>
      <c r="D95" s="138" t="s">
        <v>399</v>
      </c>
      <c r="E95" s="159" t="s">
        <v>400</v>
      </c>
      <c r="F95" s="128"/>
      <c r="G95" s="120" t="s">
        <v>629</v>
      </c>
      <c r="H95" s="453">
        <v>8386560</v>
      </c>
      <c r="I95" s="165">
        <v>0</v>
      </c>
      <c r="J95" s="165">
        <v>8386560</v>
      </c>
      <c r="K95" s="152" t="s">
        <v>596</v>
      </c>
      <c r="L95" s="155" t="s">
        <v>401</v>
      </c>
      <c r="M95" s="123"/>
      <c r="N95" s="112" t="s">
        <v>402</v>
      </c>
      <c r="O95" s="112"/>
      <c r="P95" s="112" t="s">
        <v>46</v>
      </c>
      <c r="Q95" s="112" t="s">
        <v>403</v>
      </c>
      <c r="R95" s="112"/>
    </row>
    <row r="96" spans="1:19" ht="99.75" x14ac:dyDescent="0.25">
      <c r="A96" s="130">
        <v>23</v>
      </c>
      <c r="B96" s="434"/>
      <c r="C96" s="428" t="s">
        <v>391</v>
      </c>
      <c r="D96" s="131" t="s">
        <v>404</v>
      </c>
      <c r="E96" s="160" t="s">
        <v>405</v>
      </c>
      <c r="F96" s="157"/>
      <c r="G96" s="161" t="s">
        <v>406</v>
      </c>
      <c r="H96" s="457">
        <v>4638524</v>
      </c>
      <c r="I96" s="167">
        <v>0</v>
      </c>
      <c r="J96" s="167">
        <v>4638524</v>
      </c>
      <c r="K96" s="166" t="s">
        <v>597</v>
      </c>
      <c r="L96" s="168" t="s">
        <v>401</v>
      </c>
      <c r="M96" s="135"/>
      <c r="N96" s="136" t="s">
        <v>407</v>
      </c>
      <c r="O96" s="136"/>
      <c r="P96" s="112" t="s">
        <v>46</v>
      </c>
      <c r="Q96" s="136" t="s">
        <v>403</v>
      </c>
      <c r="R96" s="136"/>
    </row>
    <row r="97" spans="1:19" x14ac:dyDescent="0.25">
      <c r="A97" s="527" t="s">
        <v>667</v>
      </c>
      <c r="B97" s="528"/>
      <c r="C97" s="528"/>
      <c r="D97" s="528"/>
      <c r="E97" s="528"/>
      <c r="F97" s="529"/>
      <c r="G97" s="298"/>
      <c r="H97" s="296">
        <f>SUM(H94:H96)</f>
        <v>15223368</v>
      </c>
      <c r="I97" s="297">
        <f>SUM(I93:I96)</f>
        <v>0</v>
      </c>
      <c r="J97" s="297">
        <f>J94+J95+J96</f>
        <v>15223368</v>
      </c>
      <c r="K97" s="166"/>
      <c r="L97" s="168"/>
      <c r="M97" s="135"/>
      <c r="N97" s="136"/>
      <c r="O97" s="136"/>
      <c r="P97" s="112"/>
      <c r="Q97" s="136"/>
      <c r="R97" s="136"/>
    </row>
    <row r="98" spans="1:19" ht="20.25" x14ac:dyDescent="0.3">
      <c r="A98" s="534" t="s">
        <v>578</v>
      </c>
      <c r="B98" s="534"/>
      <c r="C98" s="534"/>
      <c r="D98" s="534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</row>
    <row r="99" spans="1:19" ht="114" x14ac:dyDescent="0.25">
      <c r="A99" s="130">
        <v>24</v>
      </c>
      <c r="B99" s="434">
        <v>1108510251</v>
      </c>
      <c r="C99" s="435" t="s">
        <v>329</v>
      </c>
      <c r="D99" s="436" t="s">
        <v>630</v>
      </c>
      <c r="E99" s="437" t="s">
        <v>411</v>
      </c>
      <c r="F99" s="438"/>
      <c r="G99" s="439" t="s">
        <v>412</v>
      </c>
      <c r="H99" s="440">
        <v>205142</v>
      </c>
      <c r="I99" s="441">
        <v>0</v>
      </c>
      <c r="J99" s="441">
        <v>205142</v>
      </c>
      <c r="K99" s="440" t="s">
        <v>598</v>
      </c>
      <c r="L99" s="442" t="s">
        <v>413</v>
      </c>
      <c r="M99" s="443"/>
      <c r="N99" s="438" t="s">
        <v>599</v>
      </c>
      <c r="O99" s="438"/>
      <c r="P99" s="438" t="s">
        <v>337</v>
      </c>
      <c r="Q99" s="443"/>
      <c r="R99" s="411"/>
      <c r="S99" s="433" t="s">
        <v>820</v>
      </c>
    </row>
    <row r="100" spans="1:19" ht="105" x14ac:dyDescent="0.25">
      <c r="A100" s="129">
        <v>25</v>
      </c>
      <c r="B100" s="571">
        <v>1108510252</v>
      </c>
      <c r="C100" s="427" t="s">
        <v>329</v>
      </c>
      <c r="D100" s="138" t="s">
        <v>631</v>
      </c>
      <c r="E100" s="150" t="s">
        <v>414</v>
      </c>
      <c r="F100" s="128"/>
      <c r="G100" s="120" t="s">
        <v>415</v>
      </c>
      <c r="H100" s="453">
        <v>18363.38</v>
      </c>
      <c r="I100" s="126">
        <v>0</v>
      </c>
      <c r="J100" s="123">
        <v>18363.38</v>
      </c>
      <c r="K100" s="152">
        <v>18363.38</v>
      </c>
      <c r="L100" s="331" t="s">
        <v>686</v>
      </c>
      <c r="M100" s="123"/>
      <c r="N100" s="329" t="s">
        <v>689</v>
      </c>
      <c r="O100" s="112"/>
      <c r="P100" s="332" t="s">
        <v>46</v>
      </c>
      <c r="Q100" s="123"/>
      <c r="R100" s="25"/>
    </row>
    <row r="101" spans="1:19" ht="128.25" x14ac:dyDescent="0.25">
      <c r="A101" s="129">
        <v>26</v>
      </c>
      <c r="B101" s="571">
        <v>1108510254</v>
      </c>
      <c r="C101" s="427" t="s">
        <v>329</v>
      </c>
      <c r="D101" s="138" t="s">
        <v>632</v>
      </c>
      <c r="E101" s="150" t="s">
        <v>416</v>
      </c>
      <c r="F101" s="128"/>
      <c r="G101" s="120" t="s">
        <v>417</v>
      </c>
      <c r="H101" s="453">
        <v>130490.55</v>
      </c>
      <c r="I101" s="126">
        <v>0</v>
      </c>
      <c r="J101" s="123">
        <v>130490.55</v>
      </c>
      <c r="K101" s="152" t="s">
        <v>600</v>
      </c>
      <c r="L101" s="583" t="s">
        <v>857</v>
      </c>
      <c r="M101" s="123"/>
      <c r="N101" s="580" t="s">
        <v>858</v>
      </c>
      <c r="O101" s="112"/>
      <c r="P101" s="585" t="s">
        <v>838</v>
      </c>
      <c r="Q101" s="123"/>
      <c r="R101" s="112"/>
    </row>
    <row r="102" spans="1:19" ht="105" x14ac:dyDescent="0.25">
      <c r="A102" s="129">
        <v>27</v>
      </c>
      <c r="B102" s="571">
        <v>1108510253</v>
      </c>
      <c r="C102" s="427" t="s">
        <v>329</v>
      </c>
      <c r="D102" s="138" t="s">
        <v>633</v>
      </c>
      <c r="E102" s="150" t="s">
        <v>418</v>
      </c>
      <c r="F102" s="128"/>
      <c r="G102" s="120" t="s">
        <v>419</v>
      </c>
      <c r="H102" s="453">
        <v>92153.12</v>
      </c>
      <c r="I102" s="126">
        <v>0</v>
      </c>
      <c r="J102" s="123">
        <v>92153.12</v>
      </c>
      <c r="K102" s="152" t="s">
        <v>601</v>
      </c>
      <c r="L102" s="331" t="s">
        <v>684</v>
      </c>
      <c r="M102" s="123"/>
      <c r="N102" s="329" t="s">
        <v>685</v>
      </c>
      <c r="O102" s="112"/>
      <c r="P102" s="332" t="s">
        <v>46</v>
      </c>
      <c r="Q102" s="123"/>
      <c r="R102" s="112"/>
    </row>
    <row r="103" spans="1:19" ht="90" x14ac:dyDescent="0.25">
      <c r="A103" s="129">
        <v>28</v>
      </c>
      <c r="B103" s="571">
        <v>1108510250</v>
      </c>
      <c r="C103" s="427" t="s">
        <v>329</v>
      </c>
      <c r="D103" s="138" t="s">
        <v>420</v>
      </c>
      <c r="E103" s="150" t="s">
        <v>421</v>
      </c>
      <c r="F103" s="128"/>
      <c r="G103" s="120" t="s">
        <v>602</v>
      </c>
      <c r="H103" s="453">
        <v>36724.15</v>
      </c>
      <c r="I103" s="165">
        <v>0</v>
      </c>
      <c r="J103" s="171">
        <v>36724.15</v>
      </c>
      <c r="K103" s="152" t="s">
        <v>603</v>
      </c>
      <c r="L103" s="331" t="s">
        <v>703</v>
      </c>
      <c r="M103" s="123"/>
      <c r="N103" s="329" t="s">
        <v>705</v>
      </c>
      <c r="O103" s="112"/>
      <c r="P103" s="332" t="s">
        <v>46</v>
      </c>
      <c r="Q103" s="123"/>
      <c r="R103" s="112"/>
    </row>
    <row r="104" spans="1:19" ht="105" x14ac:dyDescent="0.25">
      <c r="A104" s="129">
        <v>29</v>
      </c>
      <c r="B104" s="571">
        <v>1108510256</v>
      </c>
      <c r="C104" s="427" t="s">
        <v>329</v>
      </c>
      <c r="D104" s="138" t="s">
        <v>634</v>
      </c>
      <c r="E104" s="150" t="s">
        <v>422</v>
      </c>
      <c r="F104" s="128"/>
      <c r="G104" s="120" t="s">
        <v>423</v>
      </c>
      <c r="H104" s="453">
        <v>324571.84999999998</v>
      </c>
      <c r="I104" s="126">
        <v>0</v>
      </c>
      <c r="J104" s="123">
        <v>324571.84999999998</v>
      </c>
      <c r="K104" s="152" t="s">
        <v>604</v>
      </c>
      <c r="L104" s="331" t="s">
        <v>686</v>
      </c>
      <c r="M104" s="123"/>
      <c r="N104" s="329" t="s">
        <v>688</v>
      </c>
      <c r="O104" s="112"/>
      <c r="P104" s="332" t="s">
        <v>46</v>
      </c>
      <c r="Q104" s="123"/>
      <c r="R104" s="112"/>
    </row>
    <row r="105" spans="1:19" ht="150" x14ac:dyDescent="0.25">
      <c r="A105" s="129">
        <v>30</v>
      </c>
      <c r="B105" s="434">
        <v>1108510264</v>
      </c>
      <c r="C105" s="428" t="s">
        <v>329</v>
      </c>
      <c r="D105" s="424" t="s">
        <v>843</v>
      </c>
      <c r="E105" s="172" t="s">
        <v>424</v>
      </c>
      <c r="F105" s="157"/>
      <c r="G105" s="120" t="s">
        <v>425</v>
      </c>
      <c r="H105" s="453">
        <v>472326.86</v>
      </c>
      <c r="I105" s="126">
        <v>0</v>
      </c>
      <c r="J105" s="123">
        <v>472326.86</v>
      </c>
      <c r="K105" s="430">
        <v>104268.08</v>
      </c>
      <c r="L105" s="331" t="s">
        <v>703</v>
      </c>
      <c r="M105" s="123"/>
      <c r="N105" s="329" t="s">
        <v>704</v>
      </c>
      <c r="O105" s="112"/>
      <c r="P105" s="332" t="s">
        <v>46</v>
      </c>
      <c r="Q105" s="123"/>
      <c r="R105" s="25"/>
    </row>
    <row r="106" spans="1:19" ht="105" x14ac:dyDescent="0.25">
      <c r="A106" s="130">
        <v>31</v>
      </c>
      <c r="B106" s="571">
        <v>1108510265</v>
      </c>
      <c r="C106" s="427" t="s">
        <v>605</v>
      </c>
      <c r="D106" s="138" t="s">
        <v>606</v>
      </c>
      <c r="E106" s="150" t="s">
        <v>607</v>
      </c>
      <c r="F106" s="112"/>
      <c r="G106" s="151" t="s">
        <v>608</v>
      </c>
      <c r="H106" s="453">
        <v>282849.40999999997</v>
      </c>
      <c r="I106" s="126">
        <v>0</v>
      </c>
      <c r="J106" s="123">
        <v>282849.40999999997</v>
      </c>
      <c r="K106" s="152">
        <v>282849.40999999997</v>
      </c>
      <c r="L106" s="331" t="s">
        <v>695</v>
      </c>
      <c r="M106" s="123"/>
      <c r="N106" s="329" t="s">
        <v>707</v>
      </c>
      <c r="O106" s="112"/>
      <c r="P106" s="332" t="s">
        <v>46</v>
      </c>
      <c r="Q106" s="123"/>
      <c r="R106" s="112"/>
    </row>
    <row r="107" spans="1:19" ht="90" x14ac:dyDescent="0.25">
      <c r="A107" s="130">
        <v>32</v>
      </c>
      <c r="B107" s="578"/>
      <c r="C107" s="431" t="s">
        <v>329</v>
      </c>
      <c r="D107" s="174" t="s">
        <v>426</v>
      </c>
      <c r="E107" s="175" t="s">
        <v>427</v>
      </c>
      <c r="F107" s="169"/>
      <c r="G107" s="120" t="s">
        <v>428</v>
      </c>
      <c r="H107" s="453">
        <v>77112.13</v>
      </c>
      <c r="I107" s="165">
        <v>0</v>
      </c>
      <c r="J107" s="165">
        <v>77112.13</v>
      </c>
      <c r="K107" s="152" t="s">
        <v>609</v>
      </c>
      <c r="L107" s="331" t="s">
        <v>691</v>
      </c>
      <c r="M107" s="123"/>
      <c r="N107" s="329" t="s">
        <v>693</v>
      </c>
      <c r="O107" s="112"/>
      <c r="P107" s="332" t="s">
        <v>46</v>
      </c>
      <c r="Q107" s="123"/>
      <c r="R107" s="112"/>
    </row>
    <row r="108" spans="1:19" ht="90" x14ac:dyDescent="0.25">
      <c r="A108" s="129">
        <v>33</v>
      </c>
      <c r="B108" s="571"/>
      <c r="C108" s="427" t="s">
        <v>329</v>
      </c>
      <c r="D108" s="138" t="s">
        <v>429</v>
      </c>
      <c r="E108" s="150" t="s">
        <v>430</v>
      </c>
      <c r="F108" s="128"/>
      <c r="G108" s="120" t="s">
        <v>610</v>
      </c>
      <c r="H108" s="453">
        <v>38309.81</v>
      </c>
      <c r="I108" s="165">
        <v>0</v>
      </c>
      <c r="J108" s="171">
        <v>38309.81</v>
      </c>
      <c r="K108" s="152" t="s">
        <v>611</v>
      </c>
      <c r="L108" s="331" t="s">
        <v>691</v>
      </c>
      <c r="M108" s="123"/>
      <c r="N108" s="329" t="s">
        <v>692</v>
      </c>
      <c r="O108" s="112"/>
      <c r="P108" s="332" t="s">
        <v>46</v>
      </c>
      <c r="Q108" s="123"/>
      <c r="R108" s="112"/>
    </row>
    <row r="109" spans="1:19" ht="85.5" x14ac:dyDescent="0.25">
      <c r="A109" s="129">
        <v>34</v>
      </c>
      <c r="B109" s="571"/>
      <c r="C109" s="427" t="s">
        <v>329</v>
      </c>
      <c r="D109" s="138" t="s">
        <v>431</v>
      </c>
      <c r="E109" s="335" t="s">
        <v>432</v>
      </c>
      <c r="F109" s="112"/>
      <c r="G109" s="120" t="s">
        <v>433</v>
      </c>
      <c r="H109" s="453">
        <v>50512.68</v>
      </c>
      <c r="I109" s="165">
        <v>0</v>
      </c>
      <c r="J109" s="171">
        <v>50512.68</v>
      </c>
      <c r="K109" s="152">
        <v>497754.88</v>
      </c>
      <c r="L109" s="331" t="s">
        <v>695</v>
      </c>
      <c r="M109" s="123"/>
      <c r="N109" s="329" t="s">
        <v>696</v>
      </c>
      <c r="O109" s="112"/>
      <c r="P109" s="332" t="s">
        <v>46</v>
      </c>
      <c r="Q109" s="123"/>
      <c r="R109" s="112"/>
    </row>
    <row r="110" spans="1:19" ht="85.5" x14ac:dyDescent="0.25">
      <c r="A110" s="129">
        <v>35</v>
      </c>
      <c r="B110" s="571"/>
      <c r="C110" s="427" t="s">
        <v>329</v>
      </c>
      <c r="D110" s="138" t="s">
        <v>431</v>
      </c>
      <c r="E110" s="176" t="s">
        <v>434</v>
      </c>
      <c r="F110" s="112"/>
      <c r="G110" s="120" t="s">
        <v>435</v>
      </c>
      <c r="H110" s="453">
        <v>31064.3</v>
      </c>
      <c r="I110" s="126">
        <v>0</v>
      </c>
      <c r="J110" s="123">
        <v>31064.3</v>
      </c>
      <c r="K110" s="152" t="s">
        <v>612</v>
      </c>
      <c r="L110" s="331" t="s">
        <v>691</v>
      </c>
      <c r="M110" s="123"/>
      <c r="N110" s="329" t="s">
        <v>694</v>
      </c>
      <c r="O110" s="112"/>
      <c r="P110" s="332" t="s">
        <v>46</v>
      </c>
      <c r="Q110" s="123"/>
      <c r="R110" s="112"/>
    </row>
    <row r="111" spans="1:19" ht="90" x14ac:dyDescent="0.25">
      <c r="A111" s="130">
        <v>36</v>
      </c>
      <c r="B111" s="434"/>
      <c r="C111" s="428" t="s">
        <v>329</v>
      </c>
      <c r="D111" s="131" t="s">
        <v>436</v>
      </c>
      <c r="E111" s="177" t="s">
        <v>437</v>
      </c>
      <c r="F111" s="112"/>
      <c r="G111" s="120" t="s">
        <v>438</v>
      </c>
      <c r="H111" s="453">
        <v>1001.82</v>
      </c>
      <c r="I111" s="165">
        <v>0</v>
      </c>
      <c r="J111" s="171">
        <v>1001.82</v>
      </c>
      <c r="K111" s="152" t="s">
        <v>613</v>
      </c>
      <c r="L111" s="331" t="s">
        <v>695</v>
      </c>
      <c r="M111" s="123"/>
      <c r="N111" s="329" t="s">
        <v>699</v>
      </c>
      <c r="O111" s="112"/>
      <c r="P111" s="332" t="s">
        <v>46</v>
      </c>
      <c r="Q111" s="123"/>
      <c r="R111" s="112"/>
    </row>
    <row r="112" spans="1:19" ht="90" x14ac:dyDescent="0.25">
      <c r="A112" s="129">
        <v>37</v>
      </c>
      <c r="B112" s="571"/>
      <c r="C112" s="427" t="s">
        <v>329</v>
      </c>
      <c r="D112" s="138" t="s">
        <v>436</v>
      </c>
      <c r="E112" s="150" t="s">
        <v>439</v>
      </c>
      <c r="F112" s="128"/>
      <c r="G112" s="120" t="s">
        <v>438</v>
      </c>
      <c r="H112" s="453">
        <v>1</v>
      </c>
      <c r="I112" s="165">
        <v>0</v>
      </c>
      <c r="J112" s="165">
        <v>1</v>
      </c>
      <c r="K112" s="152">
        <v>1599.32</v>
      </c>
      <c r="L112" s="331" t="s">
        <v>695</v>
      </c>
      <c r="M112" s="123"/>
      <c r="N112" s="329" t="s">
        <v>698</v>
      </c>
      <c r="O112" s="112"/>
      <c r="P112" s="332" t="s">
        <v>46</v>
      </c>
      <c r="Q112" s="123"/>
      <c r="R112" s="112"/>
    </row>
    <row r="113" spans="1:19" ht="90" x14ac:dyDescent="0.25">
      <c r="A113" s="130">
        <v>38</v>
      </c>
      <c r="B113" s="434"/>
      <c r="C113" s="428" t="s">
        <v>329</v>
      </c>
      <c r="D113" s="131" t="s">
        <v>436</v>
      </c>
      <c r="E113" s="175" t="s">
        <v>440</v>
      </c>
      <c r="F113" s="112"/>
      <c r="G113" s="120" t="s">
        <v>438</v>
      </c>
      <c r="H113" s="453">
        <v>1</v>
      </c>
      <c r="I113" s="165">
        <v>0</v>
      </c>
      <c r="J113" s="165">
        <v>1</v>
      </c>
      <c r="K113" s="152">
        <v>1599.32</v>
      </c>
      <c r="L113" s="331" t="s">
        <v>695</v>
      </c>
      <c r="M113" s="123"/>
      <c r="N113" s="329" t="s">
        <v>697</v>
      </c>
      <c r="O113" s="112"/>
      <c r="P113" s="332" t="s">
        <v>46</v>
      </c>
      <c r="Q113" s="123"/>
      <c r="R113" s="112"/>
    </row>
    <row r="114" spans="1:19" ht="90" x14ac:dyDescent="0.25">
      <c r="A114" s="129">
        <v>39</v>
      </c>
      <c r="B114" s="571"/>
      <c r="C114" s="427" t="s">
        <v>329</v>
      </c>
      <c r="D114" s="138" t="s">
        <v>614</v>
      </c>
      <c r="E114" s="150" t="s">
        <v>442</v>
      </c>
      <c r="F114" s="128"/>
      <c r="G114" s="120" t="s">
        <v>443</v>
      </c>
      <c r="H114" s="453">
        <v>2016115.5</v>
      </c>
      <c r="I114" s="165">
        <v>0</v>
      </c>
      <c r="J114" s="165">
        <v>2016115.5</v>
      </c>
      <c r="K114" s="152" t="s">
        <v>615</v>
      </c>
      <c r="L114" s="331" t="s">
        <v>686</v>
      </c>
      <c r="M114" s="123"/>
      <c r="N114" s="329" t="s">
        <v>690</v>
      </c>
      <c r="O114" s="112"/>
      <c r="P114" s="332" t="s">
        <v>46</v>
      </c>
      <c r="Q114" s="123"/>
      <c r="R114" s="112"/>
    </row>
    <row r="115" spans="1:19" ht="85.5" x14ac:dyDescent="0.25">
      <c r="A115" s="130">
        <v>40</v>
      </c>
      <c r="B115" s="434"/>
      <c r="C115" s="428" t="s">
        <v>329</v>
      </c>
      <c r="D115" s="131" t="s">
        <v>441</v>
      </c>
      <c r="E115" s="172" t="s">
        <v>444</v>
      </c>
      <c r="F115" s="157"/>
      <c r="G115" s="161" t="s">
        <v>445</v>
      </c>
      <c r="H115" s="457">
        <v>23401.62</v>
      </c>
      <c r="I115" s="126">
        <v>0</v>
      </c>
      <c r="J115" s="123">
        <v>23401.62</v>
      </c>
      <c r="K115" s="152" t="s">
        <v>616</v>
      </c>
      <c r="L115" s="331" t="s">
        <v>686</v>
      </c>
      <c r="M115" s="123"/>
      <c r="N115" s="329" t="s">
        <v>687</v>
      </c>
      <c r="O115" s="112"/>
      <c r="P115" s="332" t="s">
        <v>46</v>
      </c>
      <c r="Q115" s="123"/>
      <c r="R115" s="112"/>
    </row>
    <row r="116" spans="1:19" ht="133.5" customHeight="1" x14ac:dyDescent="0.25">
      <c r="A116" s="129">
        <v>41</v>
      </c>
      <c r="B116" s="571"/>
      <c r="C116" s="427" t="s">
        <v>329</v>
      </c>
      <c r="D116" s="138" t="s">
        <v>446</v>
      </c>
      <c r="E116" s="150" t="s">
        <v>447</v>
      </c>
      <c r="F116" s="112"/>
      <c r="G116" s="120" t="s">
        <v>448</v>
      </c>
      <c r="H116" s="453">
        <v>29153.97</v>
      </c>
      <c r="I116" s="152">
        <v>0</v>
      </c>
      <c r="J116" s="152">
        <v>29153.97</v>
      </c>
      <c r="K116" s="152">
        <v>29153.97</v>
      </c>
      <c r="L116" s="583" t="s">
        <v>787</v>
      </c>
      <c r="M116" s="123"/>
      <c r="N116" s="580" t="s">
        <v>859</v>
      </c>
      <c r="O116" s="112"/>
      <c r="P116" s="585" t="s">
        <v>838</v>
      </c>
      <c r="Q116" s="123"/>
      <c r="R116" s="112"/>
    </row>
    <row r="117" spans="1:19" ht="90" x14ac:dyDescent="0.25">
      <c r="A117" s="129">
        <v>42</v>
      </c>
      <c r="B117" s="571"/>
      <c r="C117" s="427" t="s">
        <v>329</v>
      </c>
      <c r="D117" s="138" t="s">
        <v>635</v>
      </c>
      <c r="E117" s="150" t="s">
        <v>450</v>
      </c>
      <c r="F117" s="112"/>
      <c r="G117" s="120" t="s">
        <v>438</v>
      </c>
      <c r="H117" s="453">
        <v>1599.32</v>
      </c>
      <c r="I117" s="152">
        <v>0</v>
      </c>
      <c r="J117" s="152">
        <v>1599.32</v>
      </c>
      <c r="K117" s="152">
        <v>1599.32</v>
      </c>
      <c r="L117" s="583" t="s">
        <v>787</v>
      </c>
      <c r="M117" s="123"/>
      <c r="N117" s="580" t="s">
        <v>847</v>
      </c>
      <c r="O117" s="112"/>
      <c r="P117" s="332" t="s">
        <v>46</v>
      </c>
      <c r="Q117" s="123"/>
      <c r="R117" s="112"/>
    </row>
    <row r="118" spans="1:19" ht="90" x14ac:dyDescent="0.25">
      <c r="A118" s="129">
        <v>43</v>
      </c>
      <c r="B118" s="571"/>
      <c r="C118" s="427" t="s">
        <v>329</v>
      </c>
      <c r="D118" s="138" t="s">
        <v>636</v>
      </c>
      <c r="E118" s="390" t="s">
        <v>451</v>
      </c>
      <c r="F118" s="112"/>
      <c r="G118" s="120" t="s">
        <v>438</v>
      </c>
      <c r="H118" s="453">
        <v>1599.32</v>
      </c>
      <c r="I118" s="152">
        <v>0</v>
      </c>
      <c r="J118" s="152">
        <v>1599.32</v>
      </c>
      <c r="K118" s="152">
        <v>1599.32</v>
      </c>
      <c r="L118" s="388" t="s">
        <v>787</v>
      </c>
      <c r="M118" s="123"/>
      <c r="N118" s="389" t="s">
        <v>788</v>
      </c>
      <c r="O118" s="112"/>
      <c r="P118" s="169" t="s">
        <v>337</v>
      </c>
      <c r="Q118" s="123"/>
      <c r="R118" s="112"/>
    </row>
    <row r="119" spans="1:19" ht="90" x14ac:dyDescent="0.25">
      <c r="A119" s="129">
        <v>44</v>
      </c>
      <c r="B119" s="571"/>
      <c r="C119" s="427" t="s">
        <v>329</v>
      </c>
      <c r="D119" s="138" t="s">
        <v>636</v>
      </c>
      <c r="E119" s="390" t="s">
        <v>452</v>
      </c>
      <c r="F119" s="112"/>
      <c r="G119" s="120" t="s">
        <v>438</v>
      </c>
      <c r="H119" s="453">
        <v>1599.32</v>
      </c>
      <c r="I119" s="152">
        <v>0</v>
      </c>
      <c r="J119" s="152">
        <v>1599.32</v>
      </c>
      <c r="K119" s="152">
        <v>1599.32</v>
      </c>
      <c r="L119" s="388" t="s">
        <v>787</v>
      </c>
      <c r="M119" s="123"/>
      <c r="N119" s="389" t="s">
        <v>789</v>
      </c>
      <c r="O119" s="112"/>
      <c r="P119" s="169" t="s">
        <v>337</v>
      </c>
      <c r="Q119" s="123"/>
      <c r="R119" s="112"/>
    </row>
    <row r="120" spans="1:19" ht="90" x14ac:dyDescent="0.25">
      <c r="A120" s="129">
        <v>45</v>
      </c>
      <c r="B120" s="571"/>
      <c r="C120" s="427" t="s">
        <v>329</v>
      </c>
      <c r="D120" s="432" t="s">
        <v>853</v>
      </c>
      <c r="E120" s="150" t="s">
        <v>638</v>
      </c>
      <c r="F120" s="112"/>
      <c r="G120" s="120" t="s">
        <v>637</v>
      </c>
      <c r="H120" s="453">
        <v>179838.13</v>
      </c>
      <c r="I120" s="152">
        <v>0</v>
      </c>
      <c r="J120" s="152">
        <v>179838.13</v>
      </c>
      <c r="K120" s="152">
        <v>179838.13</v>
      </c>
      <c r="L120" s="583" t="s">
        <v>787</v>
      </c>
      <c r="M120" s="123"/>
      <c r="N120" s="580" t="s">
        <v>852</v>
      </c>
      <c r="O120" s="112"/>
      <c r="P120" s="332" t="s">
        <v>46</v>
      </c>
      <c r="Q120" s="123"/>
      <c r="R120" s="112"/>
    </row>
    <row r="121" spans="1:19" ht="85.5" x14ac:dyDescent="0.25">
      <c r="A121" s="129">
        <v>46</v>
      </c>
      <c r="B121" s="571"/>
      <c r="C121" s="427" t="s">
        <v>329</v>
      </c>
      <c r="D121" s="432" t="s">
        <v>854</v>
      </c>
      <c r="E121" s="150" t="s">
        <v>639</v>
      </c>
      <c r="F121" s="112"/>
      <c r="G121" s="120" t="s">
        <v>640</v>
      </c>
      <c r="H121" s="453">
        <v>47930.47</v>
      </c>
      <c r="I121" s="152">
        <v>0</v>
      </c>
      <c r="J121" s="152">
        <v>47930.47</v>
      </c>
      <c r="K121" s="152">
        <v>47930.47</v>
      </c>
      <c r="L121" s="583" t="s">
        <v>787</v>
      </c>
      <c r="M121" s="123"/>
      <c r="N121" s="580" t="s">
        <v>850</v>
      </c>
      <c r="O121" s="112"/>
      <c r="P121" s="332" t="s">
        <v>46</v>
      </c>
      <c r="Q121" s="123"/>
      <c r="R121" s="112"/>
    </row>
    <row r="122" spans="1:19" ht="85.5" x14ac:dyDescent="0.25">
      <c r="A122" s="129">
        <v>47</v>
      </c>
      <c r="B122" s="571">
        <v>1085500007</v>
      </c>
      <c r="C122" s="427" t="s">
        <v>329</v>
      </c>
      <c r="D122" s="432" t="s">
        <v>855</v>
      </c>
      <c r="E122" s="150" t="s">
        <v>641</v>
      </c>
      <c r="F122" s="112"/>
      <c r="G122" s="120" t="s">
        <v>642</v>
      </c>
      <c r="H122" s="453">
        <v>90480.11</v>
      </c>
      <c r="I122" s="152">
        <v>0</v>
      </c>
      <c r="J122" s="152">
        <v>90480.11</v>
      </c>
      <c r="K122" s="152">
        <v>90480.11</v>
      </c>
      <c r="L122" s="583" t="s">
        <v>787</v>
      </c>
      <c r="M122" s="123"/>
      <c r="N122" s="580" t="s">
        <v>848</v>
      </c>
      <c r="O122" s="112"/>
      <c r="P122" s="332" t="s">
        <v>46</v>
      </c>
      <c r="Q122" s="123"/>
      <c r="R122" s="112"/>
    </row>
    <row r="123" spans="1:19" ht="90" x14ac:dyDescent="0.25">
      <c r="A123" s="129">
        <v>48</v>
      </c>
      <c r="B123" s="571">
        <v>1085500008</v>
      </c>
      <c r="C123" s="427" t="s">
        <v>329</v>
      </c>
      <c r="D123" s="432" t="s">
        <v>856</v>
      </c>
      <c r="E123" s="150" t="s">
        <v>643</v>
      </c>
      <c r="F123" s="112"/>
      <c r="G123" s="120" t="s">
        <v>644</v>
      </c>
      <c r="H123" s="453">
        <v>99345.19</v>
      </c>
      <c r="I123" s="152">
        <v>0</v>
      </c>
      <c r="J123" s="152">
        <v>99345.19</v>
      </c>
      <c r="K123" s="152">
        <v>99345.19</v>
      </c>
      <c r="L123" s="583" t="s">
        <v>787</v>
      </c>
      <c r="M123" s="123"/>
      <c r="N123" s="580" t="s">
        <v>851</v>
      </c>
      <c r="O123" s="112"/>
      <c r="P123" s="332" t="s">
        <v>46</v>
      </c>
      <c r="Q123" s="123"/>
      <c r="R123" s="112"/>
    </row>
    <row r="124" spans="1:19" ht="85.5" x14ac:dyDescent="0.25">
      <c r="A124" s="129">
        <v>49</v>
      </c>
      <c r="B124" s="571">
        <v>1085500010</v>
      </c>
      <c r="C124" s="427" t="s">
        <v>329</v>
      </c>
      <c r="D124" s="138" t="s">
        <v>710</v>
      </c>
      <c r="E124" s="150" t="s">
        <v>708</v>
      </c>
      <c r="F124" s="112"/>
      <c r="G124" s="120" t="s">
        <v>709</v>
      </c>
      <c r="H124" s="453">
        <v>66467</v>
      </c>
      <c r="I124" s="152"/>
      <c r="J124" s="152">
        <v>66467</v>
      </c>
      <c r="K124" s="152">
        <v>66467</v>
      </c>
      <c r="L124" s="584">
        <v>45574</v>
      </c>
      <c r="M124" s="333"/>
      <c r="N124" s="580" t="s">
        <v>849</v>
      </c>
      <c r="O124" s="334"/>
      <c r="P124" s="332" t="s">
        <v>46</v>
      </c>
      <c r="Q124" s="123"/>
      <c r="R124" s="112"/>
    </row>
    <row r="125" spans="1:19" ht="128.25" x14ac:dyDescent="0.25">
      <c r="A125" s="379">
        <v>50</v>
      </c>
      <c r="B125" s="579">
        <v>1085500011</v>
      </c>
      <c r="C125" s="427" t="s">
        <v>329</v>
      </c>
      <c r="D125" s="432" t="s">
        <v>833</v>
      </c>
      <c r="E125" s="444" t="s">
        <v>834</v>
      </c>
      <c r="F125" s="358"/>
      <c r="G125" s="357" t="s">
        <v>835</v>
      </c>
      <c r="H125" s="458">
        <v>54414.71</v>
      </c>
      <c r="I125" s="391">
        <v>0</v>
      </c>
      <c r="J125" s="391">
        <v>54414.71</v>
      </c>
      <c r="K125" s="391">
        <v>54414.71</v>
      </c>
      <c r="L125" s="445" t="s">
        <v>836</v>
      </c>
      <c r="M125" s="393"/>
      <c r="N125" s="389" t="s">
        <v>837</v>
      </c>
      <c r="O125" s="394"/>
      <c r="P125" s="446" t="s">
        <v>838</v>
      </c>
      <c r="Q125" s="393"/>
      <c r="R125" s="395"/>
    </row>
    <row r="126" spans="1:19" ht="85.5" x14ac:dyDescent="0.25">
      <c r="A126" s="379">
        <v>51</v>
      </c>
      <c r="B126" s="379"/>
      <c r="C126" s="112" t="s">
        <v>329</v>
      </c>
      <c r="D126" s="138" t="s">
        <v>792</v>
      </c>
      <c r="E126" s="390" t="s">
        <v>790</v>
      </c>
      <c r="F126" s="358"/>
      <c r="G126" s="356" t="s">
        <v>791</v>
      </c>
      <c r="H126" s="391">
        <v>1927139.75</v>
      </c>
      <c r="I126" s="391">
        <v>0</v>
      </c>
      <c r="J126" s="391">
        <v>1927139.75</v>
      </c>
      <c r="K126" s="391">
        <v>1927139.75</v>
      </c>
      <c r="L126" s="396" t="s">
        <v>793</v>
      </c>
      <c r="M126" s="393"/>
      <c r="N126" s="389" t="s">
        <v>794</v>
      </c>
      <c r="O126" s="394"/>
      <c r="P126" s="169" t="s">
        <v>337</v>
      </c>
      <c r="Q126" s="393"/>
      <c r="R126" s="395"/>
    </row>
    <row r="127" spans="1:19" ht="85.5" x14ac:dyDescent="0.25">
      <c r="A127" s="379">
        <v>52</v>
      </c>
      <c r="B127" s="379"/>
      <c r="C127" s="112" t="s">
        <v>329</v>
      </c>
      <c r="D127" s="138" t="s">
        <v>795</v>
      </c>
      <c r="E127" s="390" t="s">
        <v>796</v>
      </c>
      <c r="F127" s="358"/>
      <c r="G127" s="356" t="s">
        <v>797</v>
      </c>
      <c r="H127" s="391">
        <v>1363304.81</v>
      </c>
      <c r="I127" s="391">
        <v>0</v>
      </c>
      <c r="J127" s="391">
        <v>1363304.81</v>
      </c>
      <c r="K127" s="391">
        <v>1363304.81</v>
      </c>
      <c r="L127" s="396" t="s">
        <v>793</v>
      </c>
      <c r="M127" s="393"/>
      <c r="N127" s="389" t="s">
        <v>798</v>
      </c>
      <c r="O127" s="394"/>
      <c r="P127" s="169" t="s">
        <v>337</v>
      </c>
      <c r="Q127" s="393"/>
      <c r="R127" s="395"/>
    </row>
    <row r="128" spans="1:19" ht="85.5" x14ac:dyDescent="0.25">
      <c r="A128" s="379">
        <v>53</v>
      </c>
      <c r="B128" s="379"/>
      <c r="C128" s="112" t="s">
        <v>329</v>
      </c>
      <c r="D128" s="138" t="s">
        <v>799</v>
      </c>
      <c r="E128" s="390" t="s">
        <v>800</v>
      </c>
      <c r="F128" s="358"/>
      <c r="G128" s="356" t="s">
        <v>801</v>
      </c>
      <c r="H128" s="391">
        <v>61144.959999999999</v>
      </c>
      <c r="I128" s="391">
        <v>0</v>
      </c>
      <c r="J128" s="391">
        <v>61144.959999999999</v>
      </c>
      <c r="K128" s="391">
        <v>61144.959999999999</v>
      </c>
      <c r="L128" s="392" t="s">
        <v>802</v>
      </c>
      <c r="M128" s="393"/>
      <c r="N128" s="389" t="s">
        <v>803</v>
      </c>
      <c r="O128" s="394"/>
      <c r="P128" s="169" t="s">
        <v>337</v>
      </c>
      <c r="Q128" s="393"/>
      <c r="R128" s="395"/>
      <c r="S128" s="451"/>
    </row>
    <row r="129" spans="1:18" ht="85.5" x14ac:dyDescent="0.25">
      <c r="A129" s="379">
        <v>54</v>
      </c>
      <c r="B129" s="379"/>
      <c r="C129" s="112" t="s">
        <v>329</v>
      </c>
      <c r="D129" s="138" t="s">
        <v>804</v>
      </c>
      <c r="E129" s="390" t="s">
        <v>805</v>
      </c>
      <c r="F129" s="358"/>
      <c r="G129" s="356" t="s">
        <v>806</v>
      </c>
      <c r="H129" s="391">
        <v>484699.72</v>
      </c>
      <c r="I129" s="391">
        <v>0</v>
      </c>
      <c r="J129" s="391">
        <v>484699.72</v>
      </c>
      <c r="K129" s="391">
        <v>484699.72</v>
      </c>
      <c r="L129" s="392" t="s">
        <v>802</v>
      </c>
      <c r="M129" s="393"/>
      <c r="N129" s="389" t="s">
        <v>807</v>
      </c>
      <c r="O129" s="394"/>
      <c r="P129" s="169" t="s">
        <v>337</v>
      </c>
      <c r="Q129" s="393"/>
      <c r="R129" s="395"/>
    </row>
    <row r="130" spans="1:18" ht="85.5" x14ac:dyDescent="0.25">
      <c r="A130" s="379">
        <v>55</v>
      </c>
      <c r="B130" s="379"/>
      <c r="C130" s="112" t="s">
        <v>329</v>
      </c>
      <c r="D130" s="138" t="s">
        <v>808</v>
      </c>
      <c r="E130" s="390" t="s">
        <v>809</v>
      </c>
      <c r="F130" s="358"/>
      <c r="G130" s="356" t="s">
        <v>810</v>
      </c>
      <c r="H130" s="391">
        <v>111277.87</v>
      </c>
      <c r="I130" s="391">
        <v>0</v>
      </c>
      <c r="J130" s="391">
        <v>111277.87</v>
      </c>
      <c r="K130" s="391">
        <v>111277.87</v>
      </c>
      <c r="L130" s="392" t="s">
        <v>811</v>
      </c>
      <c r="M130" s="393"/>
      <c r="N130" s="389" t="s">
        <v>812</v>
      </c>
      <c r="O130" s="394"/>
      <c r="P130" s="169" t="s">
        <v>337</v>
      </c>
      <c r="Q130" s="393"/>
      <c r="R130" s="395"/>
    </row>
    <row r="131" spans="1:18" ht="18.75" x14ac:dyDescent="0.3">
      <c r="A131" s="522" t="s">
        <v>577</v>
      </c>
      <c r="B131" s="522"/>
      <c r="C131" s="522"/>
      <c r="D131" s="522"/>
      <c r="E131" s="522"/>
      <c r="F131" s="522"/>
      <c r="G131" s="295"/>
      <c r="H131" s="305">
        <f>SUM(H100:H125)</f>
        <v>4167426.72</v>
      </c>
      <c r="I131" s="302">
        <f>SUM(I99:I129)</f>
        <v>0</v>
      </c>
      <c r="J131" s="302">
        <f>SUM(J100:J125)</f>
        <v>4167426.72</v>
      </c>
      <c r="K131" s="276"/>
      <c r="L131" s="523"/>
      <c r="M131" s="524"/>
      <c r="N131" s="524"/>
      <c r="O131" s="524"/>
      <c r="P131" s="524"/>
      <c r="Q131" s="524"/>
      <c r="R131" s="525"/>
    </row>
    <row r="132" spans="1:18" ht="18.75" x14ac:dyDescent="0.3">
      <c r="A132" s="535" t="s">
        <v>668</v>
      </c>
      <c r="B132" s="535"/>
      <c r="C132" s="535"/>
      <c r="D132" s="535"/>
      <c r="E132" s="535"/>
      <c r="F132" s="536"/>
      <c r="G132" s="459"/>
      <c r="H132" s="460">
        <f>H91+H97+H131</f>
        <v>23766216.459999997</v>
      </c>
      <c r="I132" s="461">
        <f>I91+I97+I131</f>
        <v>0</v>
      </c>
      <c r="J132" s="461">
        <f>J91+J97+J131</f>
        <v>23766216.459999997</v>
      </c>
      <c r="K132" s="462"/>
      <c r="L132" s="463"/>
      <c r="M132" s="464"/>
      <c r="N132" s="464"/>
      <c r="O132" s="464"/>
      <c r="P132" s="464"/>
      <c r="Q132" s="464"/>
      <c r="R132" s="465"/>
    </row>
    <row r="133" spans="1:18" x14ac:dyDescent="0.25">
      <c r="A133" s="526"/>
      <c r="B133" s="526"/>
      <c r="C133" s="526"/>
      <c r="D133" s="526"/>
      <c r="E133" s="526"/>
      <c r="F133" s="526"/>
      <c r="G133" s="277"/>
      <c r="H133" s="278">
        <f>H70+H132</f>
        <v>35352120.449999996</v>
      </c>
      <c r="I133" s="278">
        <f>I70+I91+I97+I131</f>
        <v>9043549.6799999997</v>
      </c>
      <c r="J133" s="279">
        <f>J70+J132</f>
        <v>26308571.769999996</v>
      </c>
      <c r="K133" s="276"/>
      <c r="L133" s="523"/>
      <c r="M133" s="524"/>
      <c r="N133" s="524"/>
      <c r="O133" s="524"/>
      <c r="P133" s="524"/>
      <c r="Q133" s="524"/>
      <c r="R133" s="525"/>
    </row>
  </sheetData>
  <mergeCells count="19">
    <mergeCell ref="A9:F9"/>
    <mergeCell ref="L9:R9"/>
    <mergeCell ref="A131:F131"/>
    <mergeCell ref="L131:R131"/>
    <mergeCell ref="A133:F133"/>
    <mergeCell ref="L133:R133"/>
    <mergeCell ref="A97:F97"/>
    <mergeCell ref="A91:F91"/>
    <mergeCell ref="B10:P10"/>
    <mergeCell ref="A70:G70"/>
    <mergeCell ref="A71:R71"/>
    <mergeCell ref="A92:R92"/>
    <mergeCell ref="A98:R98"/>
    <mergeCell ref="A132:F132"/>
    <mergeCell ref="A1:R1"/>
    <mergeCell ref="H2:K2"/>
    <mergeCell ref="E3:N3"/>
    <mergeCell ref="B6:P6"/>
    <mergeCell ref="B7:R7"/>
  </mergeCells>
  <phoneticPr fontId="67" type="noConversion"/>
  <pageMargins left="0.59055118110236227" right="0.59055118110236227" top="0.59055118110236227" bottom="0.59055118110236227" header="0.51181102362204722" footer="0.51181102362204722"/>
  <pageSetup paperSize="9" scale="5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AF5D-12C4-433C-BDB1-FBEDE756E500}">
  <dimension ref="A1:S8"/>
  <sheetViews>
    <sheetView workbookViewId="0">
      <selection activeCell="M11" sqref="M11"/>
    </sheetView>
  </sheetViews>
  <sheetFormatPr defaultRowHeight="15" x14ac:dyDescent="0.25"/>
  <cols>
    <col min="2" max="2" width="13" customWidth="1"/>
    <col min="3" max="3" width="12.5703125" customWidth="1"/>
    <col min="4" max="4" width="18.5703125" customWidth="1"/>
    <col min="7" max="7" width="12" customWidth="1"/>
    <col min="8" max="8" width="11.42578125" customWidth="1"/>
    <col min="10" max="10" width="11.140625" customWidth="1"/>
    <col min="11" max="11" width="13.7109375" customWidth="1"/>
    <col min="14" max="14" width="21.85546875" customWidth="1"/>
    <col min="16" max="16" width="17" customWidth="1"/>
    <col min="17" max="17" width="20.42578125" customWidth="1"/>
  </cols>
  <sheetData>
    <row r="1" spans="1:19" x14ac:dyDescent="0.25">
      <c r="A1" s="539" t="s">
        <v>840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9" ht="71.25" customHeight="1" x14ac:dyDescent="0.25">
      <c r="A2" s="307" t="s">
        <v>2</v>
      </c>
      <c r="B2" s="307" t="s">
        <v>3</v>
      </c>
      <c r="C2" s="308" t="s">
        <v>4</v>
      </c>
      <c r="D2" s="307" t="s">
        <v>5</v>
      </c>
      <c r="E2" s="307" t="s">
        <v>6</v>
      </c>
      <c r="F2" s="307" t="s">
        <v>7</v>
      </c>
      <c r="G2" s="307" t="s">
        <v>8</v>
      </c>
      <c r="H2" s="307" t="s">
        <v>9</v>
      </c>
      <c r="I2" s="307" t="s">
        <v>10</v>
      </c>
      <c r="J2" s="307" t="s">
        <v>11</v>
      </c>
      <c r="K2" s="307" t="s">
        <v>12</v>
      </c>
      <c r="L2" s="307" t="s">
        <v>13</v>
      </c>
      <c r="M2" s="307" t="s">
        <v>14</v>
      </c>
      <c r="N2" s="307" t="s">
        <v>15</v>
      </c>
      <c r="O2" s="307" t="s">
        <v>16</v>
      </c>
      <c r="P2" s="307" t="s">
        <v>17</v>
      </c>
      <c r="Q2" s="307" t="s">
        <v>18</v>
      </c>
      <c r="R2" s="309" t="s">
        <v>19</v>
      </c>
    </row>
    <row r="3" spans="1:19" x14ac:dyDescent="0.25">
      <c r="A3" s="310" t="s">
        <v>20</v>
      </c>
      <c r="B3" s="310"/>
      <c r="C3" s="311">
        <v>2</v>
      </c>
      <c r="D3" s="310" t="s">
        <v>21</v>
      </c>
      <c r="E3" s="310" t="s">
        <v>22</v>
      </c>
      <c r="F3" s="310" t="s">
        <v>23</v>
      </c>
      <c r="G3" s="310" t="s">
        <v>24</v>
      </c>
      <c r="H3" s="310" t="s">
        <v>25</v>
      </c>
      <c r="I3" s="310" t="s">
        <v>26</v>
      </c>
      <c r="J3" s="310"/>
      <c r="K3" s="310" t="s">
        <v>27</v>
      </c>
      <c r="L3" s="310" t="s">
        <v>28</v>
      </c>
      <c r="M3" s="310" t="s">
        <v>29</v>
      </c>
      <c r="N3" s="310" t="s">
        <v>30</v>
      </c>
      <c r="O3" s="310" t="s">
        <v>31</v>
      </c>
      <c r="P3" s="310" t="s">
        <v>32</v>
      </c>
      <c r="Q3" s="310" t="s">
        <v>33</v>
      </c>
      <c r="R3" s="312" t="s">
        <v>34</v>
      </c>
    </row>
    <row r="4" spans="1:19" ht="18.75" x14ac:dyDescent="0.3">
      <c r="A4" s="537" t="s">
        <v>578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</row>
    <row r="5" spans="1:19" ht="165" x14ac:dyDescent="0.25">
      <c r="A5" s="70">
        <v>1</v>
      </c>
      <c r="B5" s="70">
        <v>1108510151</v>
      </c>
      <c r="C5" s="429" t="s">
        <v>329</v>
      </c>
      <c r="D5" s="97" t="s">
        <v>330</v>
      </c>
      <c r="E5" s="98" t="s">
        <v>328</v>
      </c>
      <c r="F5" s="33"/>
      <c r="G5" s="99" t="s">
        <v>331</v>
      </c>
      <c r="H5" s="102">
        <v>219891</v>
      </c>
      <c r="I5" s="303">
        <v>0</v>
      </c>
      <c r="J5" s="106">
        <v>219891</v>
      </c>
      <c r="K5" s="102" t="s">
        <v>579</v>
      </c>
      <c r="L5" s="450" t="s">
        <v>332</v>
      </c>
      <c r="M5" s="450"/>
      <c r="N5" s="101" t="s">
        <v>333</v>
      </c>
      <c r="O5" s="33"/>
      <c r="P5" s="33" t="s">
        <v>46</v>
      </c>
      <c r="Q5" s="28"/>
      <c r="R5" s="33"/>
      <c r="S5" s="433" t="s">
        <v>839</v>
      </c>
    </row>
    <row r="6" spans="1:19" ht="18.75" x14ac:dyDescent="0.3">
      <c r="A6" s="541" t="s">
        <v>389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</row>
    <row r="7" spans="1:19" ht="105" x14ac:dyDescent="0.25">
      <c r="A7" s="70">
        <v>2</v>
      </c>
      <c r="B7" s="70">
        <v>110106117</v>
      </c>
      <c r="C7" s="429" t="s">
        <v>391</v>
      </c>
      <c r="D7" s="97" t="s">
        <v>392</v>
      </c>
      <c r="E7" s="108" t="s">
        <v>390</v>
      </c>
      <c r="F7" s="33"/>
      <c r="G7" s="158" t="s">
        <v>670</v>
      </c>
      <c r="H7" s="110">
        <v>737681.76</v>
      </c>
      <c r="I7" s="303">
        <v>0</v>
      </c>
      <c r="J7" s="106">
        <v>737681.76</v>
      </c>
      <c r="K7" s="102" t="s">
        <v>594</v>
      </c>
      <c r="L7" s="111" t="s">
        <v>393</v>
      </c>
      <c r="M7" s="28"/>
      <c r="N7" s="33" t="s">
        <v>394</v>
      </c>
      <c r="O7" s="33"/>
      <c r="P7" s="33" t="s">
        <v>46</v>
      </c>
      <c r="Q7" s="33" t="s">
        <v>395</v>
      </c>
      <c r="R7" s="118"/>
      <c r="S7" s="449" t="s">
        <v>839</v>
      </c>
    </row>
    <row r="8" spans="1:19" x14ac:dyDescent="0.25">
      <c r="A8" s="543" t="s">
        <v>667</v>
      </c>
      <c r="B8" s="544"/>
      <c r="C8" s="544"/>
      <c r="D8" s="544"/>
      <c r="E8" s="544"/>
      <c r="F8" s="544"/>
      <c r="G8" s="545"/>
      <c r="H8" s="460">
        <f>H5+H7</f>
        <v>957572.76</v>
      </c>
      <c r="I8" s="461">
        <f>I5+I7</f>
        <v>0</v>
      </c>
      <c r="J8" s="461">
        <f>J5+J7</f>
        <v>957572.76</v>
      </c>
    </row>
  </sheetData>
  <mergeCells count="4">
    <mergeCell ref="A4:R4"/>
    <mergeCell ref="A1:R1"/>
    <mergeCell ref="A6:S6"/>
    <mergeCell ref="A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2"/>
  <sheetViews>
    <sheetView topLeftCell="A7" zoomScaleNormal="100" workbookViewId="0">
      <selection activeCell="M19" sqref="M19"/>
    </sheetView>
  </sheetViews>
  <sheetFormatPr defaultColWidth="8.7109375" defaultRowHeight="15" x14ac:dyDescent="0.25"/>
  <cols>
    <col min="2" max="2" width="11.85546875" customWidth="1"/>
    <col min="3" max="3" width="28.85546875" customWidth="1"/>
    <col min="9" max="9" width="10.42578125" customWidth="1"/>
    <col min="13" max="13" width="31.28515625" customWidth="1"/>
  </cols>
  <sheetData>
    <row r="1" spans="1:18" ht="18.75" x14ac:dyDescent="0.3">
      <c r="A1" s="546" t="s">
        <v>567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</row>
    <row r="2" spans="1:18" ht="18.75" x14ac:dyDescent="0.3">
      <c r="A2" s="58"/>
      <c r="B2" s="58"/>
      <c r="C2" s="58"/>
      <c r="D2" s="58"/>
      <c r="E2" s="58"/>
      <c r="F2" s="547" t="s">
        <v>841</v>
      </c>
      <c r="G2" s="547"/>
      <c r="H2" s="547"/>
      <c r="I2" s="547"/>
      <c r="J2" s="547"/>
      <c r="K2" s="547"/>
      <c r="L2" s="58"/>
      <c r="M2" s="58"/>
      <c r="N2" s="58"/>
      <c r="O2" s="58"/>
      <c r="P2" s="58"/>
      <c r="Q2" s="58"/>
      <c r="R2" s="58"/>
    </row>
    <row r="3" spans="1:18" ht="18.75" customHeight="1" x14ac:dyDescent="0.25">
      <c r="A3" s="548" t="s">
        <v>617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18" ht="18.75" customHeight="1" x14ac:dyDescent="0.25">
      <c r="A4" s="549" t="s">
        <v>463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</row>
    <row r="5" spans="1:18" ht="318.75" x14ac:dyDescent="0.25">
      <c r="A5" s="12" t="s">
        <v>2</v>
      </c>
      <c r="B5" s="12" t="s">
        <v>3</v>
      </c>
      <c r="C5" s="13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  <c r="R5" s="14" t="s">
        <v>19</v>
      </c>
    </row>
    <row r="6" spans="1:18" x14ac:dyDescent="0.25">
      <c r="A6" s="34" t="s">
        <v>20</v>
      </c>
      <c r="B6" s="34"/>
      <c r="C6" s="35">
        <v>2</v>
      </c>
      <c r="D6" s="34" t="s">
        <v>21</v>
      </c>
      <c r="E6" s="34" t="s">
        <v>22</v>
      </c>
      <c r="F6" s="34" t="s">
        <v>23</v>
      </c>
      <c r="G6" s="34" t="s">
        <v>24</v>
      </c>
      <c r="H6" s="34" t="s">
        <v>25</v>
      </c>
      <c r="I6" s="34" t="s">
        <v>26</v>
      </c>
      <c r="J6" s="34"/>
      <c r="K6" s="34" t="s">
        <v>27</v>
      </c>
      <c r="L6" s="34" t="s">
        <v>28</v>
      </c>
      <c r="M6" s="34" t="s">
        <v>29</v>
      </c>
      <c r="N6" s="34" t="s">
        <v>30</v>
      </c>
      <c r="O6" s="34" t="s">
        <v>31</v>
      </c>
      <c r="P6" s="34" t="s">
        <v>32</v>
      </c>
      <c r="Q6" s="34" t="s">
        <v>33</v>
      </c>
      <c r="R6" s="119" t="s">
        <v>34</v>
      </c>
    </row>
    <row r="7" spans="1:18" ht="60" x14ac:dyDescent="0.25">
      <c r="A7" s="70"/>
      <c r="B7" s="187">
        <v>110106024</v>
      </c>
      <c r="C7" s="188" t="s">
        <v>480</v>
      </c>
      <c r="D7" s="187" t="s">
        <v>481</v>
      </c>
      <c r="E7" s="189" t="s">
        <v>482</v>
      </c>
      <c r="F7" s="189">
        <v>8314</v>
      </c>
      <c r="G7" s="190"/>
      <c r="H7" s="191">
        <v>0</v>
      </c>
      <c r="I7" s="192" t="s">
        <v>482</v>
      </c>
      <c r="J7" s="192"/>
      <c r="K7" s="193"/>
      <c r="L7" s="194"/>
      <c r="M7" s="192" t="s">
        <v>337</v>
      </c>
      <c r="N7" s="192" t="s">
        <v>483</v>
      </c>
      <c r="O7" s="195"/>
      <c r="P7" s="195"/>
      <c r="Q7" s="195"/>
      <c r="R7" s="70"/>
    </row>
    <row r="8" spans="1:18" ht="72" x14ac:dyDescent="0.25">
      <c r="A8" s="129"/>
      <c r="B8" s="181"/>
      <c r="C8" s="447" t="s">
        <v>484</v>
      </c>
      <c r="D8" s="181" t="s">
        <v>481</v>
      </c>
      <c r="E8" s="182"/>
      <c r="F8" s="182" t="s">
        <v>485</v>
      </c>
      <c r="G8" s="183"/>
      <c r="H8" s="165">
        <v>9290</v>
      </c>
      <c r="I8" s="184">
        <v>9290</v>
      </c>
      <c r="J8" s="184">
        <v>0</v>
      </c>
      <c r="K8" s="171"/>
      <c r="L8" s="185"/>
      <c r="M8" s="120" t="s">
        <v>337</v>
      </c>
      <c r="N8" s="120" t="s">
        <v>177</v>
      </c>
      <c r="O8" s="129"/>
      <c r="P8" s="129"/>
      <c r="Q8" s="129"/>
      <c r="R8" s="129"/>
    </row>
    <row r="9" spans="1:18" ht="108.75" x14ac:dyDescent="0.25">
      <c r="A9" s="129"/>
      <c r="B9" s="181"/>
      <c r="C9" s="447" t="s">
        <v>650</v>
      </c>
      <c r="D9" s="181" t="s">
        <v>481</v>
      </c>
      <c r="E9" s="182"/>
      <c r="F9" s="182" t="s">
        <v>485</v>
      </c>
      <c r="G9" s="183"/>
      <c r="H9" s="165">
        <v>7648</v>
      </c>
      <c r="I9" s="184">
        <v>7648</v>
      </c>
      <c r="J9" s="184">
        <v>0</v>
      </c>
      <c r="K9" s="171"/>
      <c r="L9" s="185"/>
      <c r="M9" s="120" t="s">
        <v>337</v>
      </c>
      <c r="N9" s="120" t="s">
        <v>177</v>
      </c>
      <c r="O9" s="129"/>
      <c r="P9" s="129"/>
      <c r="Q9" s="129"/>
      <c r="R9" s="129"/>
    </row>
    <row r="10" spans="1:18" ht="60" x14ac:dyDescent="0.25">
      <c r="A10" s="129"/>
      <c r="B10" s="181"/>
      <c r="C10" s="447" t="s">
        <v>486</v>
      </c>
      <c r="D10" s="181" t="s">
        <v>481</v>
      </c>
      <c r="E10" s="182"/>
      <c r="F10" s="182" t="s">
        <v>487</v>
      </c>
      <c r="G10" s="183"/>
      <c r="H10" s="165">
        <v>10439.549999999999</v>
      </c>
      <c r="I10" s="120">
        <v>10439.549999999999</v>
      </c>
      <c r="J10" s="184">
        <v>0</v>
      </c>
      <c r="K10" s="171"/>
      <c r="L10" s="185"/>
      <c r="M10" s="120" t="s">
        <v>337</v>
      </c>
      <c r="N10" s="120" t="s">
        <v>177</v>
      </c>
      <c r="O10" s="129"/>
      <c r="P10" s="129"/>
      <c r="Q10" s="129"/>
      <c r="R10" s="129"/>
    </row>
    <row r="11" spans="1:18" ht="77.25" x14ac:dyDescent="0.25">
      <c r="A11" s="129"/>
      <c r="B11" s="186"/>
      <c r="C11" s="448" t="s">
        <v>560</v>
      </c>
      <c r="D11" s="181" t="s">
        <v>466</v>
      </c>
      <c r="E11" s="129"/>
      <c r="F11" s="182" t="s">
        <v>561</v>
      </c>
      <c r="G11" s="183"/>
      <c r="H11" s="165">
        <v>33500</v>
      </c>
      <c r="I11" s="184">
        <v>33500</v>
      </c>
      <c r="J11" s="184">
        <v>0</v>
      </c>
      <c r="K11" s="171"/>
      <c r="L11" s="185"/>
      <c r="M11" s="120" t="s">
        <v>337</v>
      </c>
      <c r="N11" s="70" t="s">
        <v>177</v>
      </c>
      <c r="O11" s="129"/>
      <c r="P11" s="129"/>
      <c r="Q11" s="129"/>
      <c r="R11" s="129"/>
    </row>
    <row r="12" spans="1:18" x14ac:dyDescent="0.25">
      <c r="A12" s="532" t="s">
        <v>577</v>
      </c>
      <c r="B12" s="532"/>
      <c r="C12" s="532"/>
      <c r="D12" s="532"/>
      <c r="E12" s="532"/>
      <c r="F12" s="532"/>
      <c r="G12" s="532"/>
      <c r="H12" s="121">
        <f>H8+H9+H10+H11</f>
        <v>60877.55</v>
      </c>
      <c r="I12" s="121">
        <f>I8+I9+I10+I11</f>
        <v>60877.55</v>
      </c>
      <c r="J12" s="121">
        <f>J8+J9+J10+J11</f>
        <v>0</v>
      </c>
      <c r="K12" s="70"/>
      <c r="L12" s="70"/>
      <c r="M12" s="70"/>
      <c r="N12" s="70"/>
      <c r="O12" s="70"/>
      <c r="P12" s="70"/>
      <c r="Q12" s="70"/>
      <c r="R12" s="70"/>
    </row>
  </sheetData>
  <mergeCells count="5">
    <mergeCell ref="A1:R1"/>
    <mergeCell ref="F2:K2"/>
    <mergeCell ref="A3:R3"/>
    <mergeCell ref="A4:M4"/>
    <mergeCell ref="A12:G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имущество Адм</vt:lpstr>
      <vt:lpstr>движимое</vt:lpstr>
      <vt:lpstr>Казна-недвижимое</vt:lpstr>
      <vt:lpstr>сч.103-Непроиз. активы(в опер.у</vt:lpstr>
      <vt:lpstr>Казна - движимое</vt:lpstr>
      <vt:lpstr>'имущество Адм'!Excel_BuiltIn__FilterDatabase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4</cp:revision>
  <cp:lastPrinted>2025-06-16T08:17:38Z</cp:lastPrinted>
  <dcterms:modified xsi:type="dcterms:W3CDTF">2025-06-20T13:43:56Z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